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<sst xmlns="http://schemas.openxmlformats.org/spreadsheetml/2006/main" count="1043" uniqueCount="591">
  <si>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</si>
  <si>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</si>
  <si>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</si>
  <si>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</si>
  <si>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</si>
  <si>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</si>
  <si>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</si>
  <si>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</si>
  <si>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</si>
  <si>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</si>
  <si>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</si>
  <si>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</si>
  <si>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</si>
  <si>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</si>
  <si>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</si>
  <si>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</si>
  <si>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</si>
  <si>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</si>
  <si>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</si>
  <si>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</si>
  <si>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</si>
  <si>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</si>
  <si>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</si>
  <si>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</si>
  <si>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</si>
  <si>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</si>
  <si>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</si>
  <si>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</si>
  <si>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</si>
  <si>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</si>
  <si>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</si>
  <si>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</si>
  <si>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</si>
  <si>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</si>
  <si>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</si>
  <si>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</si>
  <si>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</si>
  <si>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</si>
  <si>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</si>
  <si>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</si>
  <si>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</si>
  <si>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</si>
  <si>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</si>
  <si>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</si>
  <si>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</si>
  <si>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</si>
  <si>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</si>
  <si>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</si>
  <si>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</si>
  <si>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</si>
  <si>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</si>
  <si>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</si>
  <si>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</si>
  <si>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</si>
  <si>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</si>
  <si>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</si>
  <si>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</si>
  <si>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</si>
  <si>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</si>
  <si>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</si>
  <si>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</si>
  <si>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</si>
  <si>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</si>
  <si>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</si>
  <si>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</si>
  <si>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</si>
  <si>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</si>
  <si>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</si>
  <si>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</si>
  <si>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</si>
  <si>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</si>
  <si>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</si>
  <si>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</si>
  <si>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</si>
  <si>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</si>
  <si>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</si>
  <si>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</si>
  <si>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</si>
  <si>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</si>
  <si>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</si>
  <si>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</si>
  <si>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</si>
  <si>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</si>
  <si>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</si>
  <si>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</si>
  <si>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</si>
  <si>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</si>
  <si>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</si>
  <si>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</si>
  <si>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</si>
  <si>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</si>
  <si>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</si>
  <si>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</si>
  <si>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</si>
  <si>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</si>
  <si>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</si>
  <si>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</si>
  <si>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</si>
  <si>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磐梯町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</si>
  <si>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</si>
  <si>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</si>
  <si>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</si>
  <si>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</si>
  <si>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</si>
  <si>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</si>
  <si>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</si>
  <si>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</si>
  <si>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</si>
  <si>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</si>
  <si>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</si>
  <si>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</si>
  <si>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</si>
  <si>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</si>
  <si>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</si>
  <si>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</si>
  <si>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</si>
  <si>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</si>
  <si>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</si>
  <si>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</si>
  <si>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</si>
  <si>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</si>
  <si>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</si>
  <si>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</si>
  <si>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</si>
  <si>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</si>
  <si>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</si>
  <si>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</si>
  <si>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</si>
  <si>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</si>
  <si>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</si>
  <si>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</si>
  <si>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</si>
  <si>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</si>
  <si>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</si>
  <si>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</si>
  <si>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</si>
  <si>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</si>
  <si>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</si>
  <si>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</si>
  <si>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</si>
  <si>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</si>
  <si>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</si>
  <si>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</si>
  <si>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</si>
  <si>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</si>
  <si>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</si>
  <si>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</si>
  <si>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</si>
  <si>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</si>
  <si>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</si>
  <si>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</si>
  <si>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</si>
  <si>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</si>
  <si>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</si>
  <si>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</si>
  <si>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</si>
  <si>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</si>
  <si>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</si>
  <si>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</si>
  <si>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</si>
  <si>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</si>
  <si>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</si>
  <si>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</si>
  <si>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</si>
  <si>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</si>
  <si>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</si>
  <si>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</si>
  <si>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</si>
  <si>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</si>
  <si>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</si>
  <si>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</si>
  <si>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</si>
  <si>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</si>
  <si>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</si>
  <si>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</si>
  <si>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</si>
  <si>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</si>
  <si>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</si>
  <si>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</si>
  <si>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</si>
  <si>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</si>
  <si>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</si>
  <si>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</si>
  <si>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</si>
  <si>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</si>
  <si>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</si>
  <si>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</si>
  <si>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</si>
  <si>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</si>
  <si>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</si>
  <si>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</si>
  <si>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</si>
  <si>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</si>
  <si>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</si>
  <si>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</si>
  <si>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</si>
  <si>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</si>
  <si>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</si>
  <si>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</si>
  <si>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</si>
  <si>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</si>
  <si>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</si>
  <si>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</si>
  <si>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</si>
  <si>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</si>
  <si>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</si>
  <si>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</si>
  <si>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</si>
  <si>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</si>
  <si>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福島県磐梯町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</si>
  <si>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</si>
  <si>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</si>
  <si>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</si>
  <si>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</si>
  <si>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</si>
  <si>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</si>
  <si>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</si>
  <si>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</si>
  <si>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</si>
  <si>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</si>
  <si>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</si>
  <si>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</si>
  <si>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</si>
  <si>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</si>
  <si>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</si>
  <si>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</si>
  <si>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</si>
  <si>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</si>
  <si>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</si>
  <si>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</si>
  <si>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</si>
  <si>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</si>
  <si>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</si>
  <si>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</si>
  <si>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</si>
  <si>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</si>
  <si>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</si>
  <si>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</si>
  <si>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</si>
  <si>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</si>
  <si>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</si>
  <si>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</si>
  <si>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</si>
  <si>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</si>
  <si>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</si>
  <si>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</si>
  <si>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</si>
  <si>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</si>
  <si>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</si>
  <si>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</si>
  <si>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</si>
  <si>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</si>
  <si>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</si>
  <si>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</si>
  <si>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</si>
  <si>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</si>
  <si>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</si>
  <si>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</si>
  <si>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</si>
  <si>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</si>
  <si>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</si>
  <si>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</si>
  <si>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</si>
  <si>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</si>
  <si>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</si>
  <si>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</si>
  <si>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</si>
  <si>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</si>
  <si>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</si>
  <si>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</si>
  <si>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</si>
  <si>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</si>
  <si>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</si>
  <si>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</si>
  <si>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</si>
  <si>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</si>
  <si>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</si>
  <si>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</si>
  <si>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</si>
  <si>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</si>
  <si>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</si>
  <si>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</si>
  <si>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</si>
  <si>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</si>
  <si>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</si>
  <si>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</si>
  <si>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</si>
  <si>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</si>
  <si>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</si>
  <si>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</si>
  <si>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</si>
  <si>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</si>
  <si>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</si>
  <si>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</si>
  <si>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</si>
  <si>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</si>
  <si>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</si>
  <si>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</si>
  <si>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</si>
  <si>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</si>
  <si>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</si>
  <si>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</si>
  <si>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</si>
  <si>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</si>
  <si>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</si>
  <si>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</si>
  <si>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</si>
  <si>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</si>
  <si>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</si>
  <si>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</si>
  <si>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</si>
  <si>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</si>
  <si>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</si>
  <si>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</si>
  <si>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</si>
  <si>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</si>
  <si>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</si>
  <si>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</si>
  <si>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</si>
  <si>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</si>
  <si>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</si>
  <si>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</si>
  <si>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</si>
  <si>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</si>
  <si>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</si>
  <si>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</si>
  <si>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</si>
  <si>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</si>
  <si>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</si>
  <si>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</si>
  <si>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</si>
  <si>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</si>
  <si>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</si>
  <si>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</si>
  <si>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</si>
  <si>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</si>
  <si>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</si>
  <si>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</si>
  <si>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</si>
  <si>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</si>
  <si>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</si>
  <si>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</si>
  <si>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</si>
  <si>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</si>
  <si>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</si>
  <si>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</si>
  <si>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</si>
  <si>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</si>
  <si>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</si>
  <si>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</si>
  <si>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</si>
  <si>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</si>
  <si>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</si>
  <si>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</si>
  <si>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</si>
  <si>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</si>
  <si>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</si>
  <si>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</si>
  <si>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</si>
  <si>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</si>
  <si>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</si>
  <si>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福島県磐梯町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</si>
  <si>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</si>
  <si>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</si>
  <si>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</si>
  <si>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</si>
  <si>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</si>
  <si>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</si>
  <si>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</si>
  <si>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</si>
  <si>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</si>
  <si>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</si>
  <si>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</si>
  <si>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</si>
  <si>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</si>
  <si>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</si>
  <si>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</si>
  <si>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</si>
  <si>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</si>
  <si>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</si>
  <si>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</si>
  <si>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</si>
  <si>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公団分収造林特別会計</t>
    <phoneticPr fontId="5"/>
  </si>
  <si>
    <t>七ツ森地区下水道事業特別会計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</si>
  <si>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</si>
  <si>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</si>
  <si>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</si>
  <si>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</si>
  <si>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</si>
  <si>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</si>
  <si>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</si>
  <si>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</si>
  <si>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</si>
  <si>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</si>
  <si>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</si>
  <si>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</si>
  <si>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</si>
  <si>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</si>
  <si>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</si>
  <si>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</si>
  <si>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</si>
  <si>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</si>
  <si>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</si>
  <si>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</si>
  <si>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</si>
  <si>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農業集落排水事業特別会計</t>
    <phoneticPr fontId="5"/>
  </si>
  <si>
    <t>林業集落排水事業特別会計</t>
    <phoneticPr fontId="5"/>
  </si>
  <si>
    <t>個別生活排水事業特別会計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</si>
  <si>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</si>
  <si>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</si>
  <si>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</si>
  <si>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</si>
  <si>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</si>
  <si>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</si>
  <si>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</si>
  <si>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</si>
  <si>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</si>
  <si>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</si>
  <si>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</si>
  <si>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</si>
  <si>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</si>
  <si>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</si>
  <si>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</si>
  <si>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</si>
  <si>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</si>
  <si>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</si>
  <si>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</si>
  <si>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</si>
  <si>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</si>
  <si>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</si>
  <si>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</si>
  <si>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</si>
  <si>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</si>
  <si>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</si>
  <si>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</si>
  <si>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</si>
  <si>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</si>
  <si>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</si>
  <si>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</si>
  <si>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</si>
  <si>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</si>
  <si>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</si>
  <si>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</si>
  <si>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</si>
  <si>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</si>
  <si>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</si>
  <si>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</si>
  <si>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</si>
  <si>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</si>
  <si>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</si>
  <si>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</si>
  <si>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</si>
  <si>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</si>
  <si>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</si>
  <si>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</si>
  <si>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</si>
  <si>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</si>
  <si>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</si>
  <si>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</si>
  <si>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</si>
  <si>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</si>
  <si>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</si>
  <si>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</si>
  <si>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</si>
  <si>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</si>
  <si>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</si>
  <si>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</si>
  <si>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</si>
  <si>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</si>
  <si>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林業集落排水事業特別会計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</si>
  <si>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</si>
  <si>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</si>
  <si>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</si>
  <si>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</si>
  <si>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</si>
  <si>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</si>
  <si>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</si>
  <si>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</si>
  <si>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</si>
  <si>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</si>
  <si>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</si>
  <si>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</si>
  <si>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</si>
  <si>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</si>
  <si>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</si>
  <si>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</si>
  <si>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</si>
  <si>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</si>
  <si>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</si>
  <si>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</si>
  <si>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</si>
  <si>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</si>
  <si>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</si>
  <si>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</si>
  <si>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</si>
  <si>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</si>
  <si>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</si>
  <si>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</si>
  <si>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</si>
  <si>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</si>
  <si>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</si>
  <si>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</si>
  <si>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</si>
  <si>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</si>
  <si>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</si>
  <si>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</si>
  <si>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</si>
  <si>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</si>
  <si>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</si>
  <si>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</si>
  <si>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</si>
  <si>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</si>
  <si>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</si>
  <si>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</si>
  <si>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</si>
  <si>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</si>
  <si>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</si>
  <si>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</si>
  <si>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</si>
  <si>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</si>
  <si>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</si>
  <si>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</si>
  <si>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</si>
  <si>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</si>
  <si>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</si>
  <si>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</si>
  <si>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</si>
  <si>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</si>
  <si>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</si>
  <si>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</si>
  <si>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</si>
  <si>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</si>
  <si>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</si>
  <si>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</si>
  <si>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</si>
  <si>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</si>
  <si>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</si>
  <si>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</si>
  <si>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</si>
  <si>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</si>
  <si>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</si>
  <si>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</si>
  <si>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</si>
  <si>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</si>
  <si>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</si>
  <si>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</si>
  <si>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</si>
  <si>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</si>
  <si>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</si>
  <si>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</si>
  <si>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</si>
  <si>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</si>
  <si>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</si>
  <si>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</si>
  <si>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</si>
  <si>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0.78</t>
  </si>
  <si>
    <t>▲ 3.58</t>
  </si>
  <si>
    <t>▲ 2.78</t>
  </si>
  <si>
    <t>一般会計</t>
  </si>
  <si>
    <t>介護保険特別会計</t>
  </si>
  <si>
    <t>簡易水道特別会計</t>
  </si>
  <si>
    <t>国民健康保険特別会計</t>
  </si>
  <si>
    <t>公団分収造林特別会計</t>
  </si>
  <si>
    <t>後期高齢者医療特別会計</t>
  </si>
  <si>
    <t>七ツ森地区下水道事業特別会計</t>
  </si>
  <si>
    <t>公共下水道特別会計</t>
  </si>
  <si>
    <t>その他会計（赤字）</t>
  </si>
  <si>
    <t>その他会計（黒字）</t>
  </si>
  <si>
    <t>H25末</t>
    <phoneticPr fontId="5"/>
  </si>
  <si>
    <t>H26末</t>
    <phoneticPr fontId="5"/>
  </si>
  <si>
    <t>H27末</t>
    <phoneticPr fontId="5"/>
  </si>
  <si>
    <t>H28末</t>
    <phoneticPr fontId="5"/>
  </si>
  <si>
    <t>H29末</t>
    <phoneticPr fontId="5"/>
  </si>
  <si>
    <t>会津地方広域市町村圏整備組合一般会計</t>
    <rPh sb="0" eb="2">
      <t>アイヅ</t>
    </rPh>
    <rPh sb="2" eb="4">
      <t>チホウ</t>
    </rPh>
    <rPh sb="4" eb="6">
      <t>コウイキ</t>
    </rPh>
    <rPh sb="6" eb="9">
      <t>シチョウソン</t>
    </rPh>
    <rPh sb="9" eb="10">
      <t>ケン</t>
    </rPh>
    <rPh sb="10" eb="12">
      <t>セイビ</t>
    </rPh>
    <rPh sb="12" eb="14">
      <t>クミアイ</t>
    </rPh>
    <rPh sb="14" eb="16">
      <t>イッパン</t>
    </rPh>
    <rPh sb="16" eb="18">
      <t>カイケイ</t>
    </rPh>
    <phoneticPr fontId="2"/>
  </si>
  <si>
    <t>会津地方広域市町村圏整備組合水道用水供給事業会計</t>
    <rPh sb="0" eb="2">
      <t>アイヅ</t>
    </rPh>
    <rPh sb="2" eb="4">
      <t>チホウ</t>
    </rPh>
    <rPh sb="4" eb="6">
      <t>コウイキ</t>
    </rPh>
    <rPh sb="6" eb="9">
      <t>シチョウソン</t>
    </rPh>
    <rPh sb="9" eb="10">
      <t>ケン</t>
    </rPh>
    <rPh sb="10" eb="12">
      <t>セイビ</t>
    </rPh>
    <rPh sb="12" eb="14">
      <t>クミアイ</t>
    </rPh>
    <rPh sb="14" eb="17">
      <t>スイドウヨウ</t>
    </rPh>
    <rPh sb="17" eb="18">
      <t>スイ</t>
    </rPh>
    <rPh sb="18" eb="20">
      <t>キョウキュウ</t>
    </rPh>
    <rPh sb="20" eb="22">
      <t>ジギョウ</t>
    </rPh>
    <rPh sb="22" eb="24">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</si>
  <si>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</si>
  <si>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</si>
  <si>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</si>
  <si>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</si>
  <si>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福島県市町村総合事務組合自治会館管理とくべ迂回系</t>
    <rPh sb="0" eb="3">
      <t>フクシマケン</t>
    </rPh>
    <rPh sb="3" eb="6">
      <t>シチョウソン</t>
    </rPh>
    <rPh sb="6" eb="8">
      <t>ソウゴウ</t>
    </rPh>
    <rPh sb="8" eb="10">
      <t>ジム</t>
    </rPh>
    <rPh sb="10" eb="12">
      <t>クミアイ</t>
    </rPh>
    <rPh sb="12" eb="14">
      <t>ジチ</t>
    </rPh>
    <rPh sb="14" eb="16">
      <t>カイカン</t>
    </rPh>
    <rPh sb="16" eb="18">
      <t>カンリ</t>
    </rPh>
    <rPh sb="21" eb="23">
      <t>ウカイ</t>
    </rPh>
    <rPh sb="23" eb="24">
      <t>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</si>
  <si>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</si>
  <si>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</si>
  <si>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磐梯町外一市二町一ケ村組合</t>
    <rPh sb="0" eb="3">
      <t>バンダイマチ</t>
    </rPh>
    <rPh sb="3" eb="4">
      <t>ソト</t>
    </rPh>
    <rPh sb="4" eb="5">
      <t>イチ</t>
    </rPh>
    <rPh sb="5" eb="6">
      <t>シ</t>
    </rPh>
    <rPh sb="6" eb="8">
      <t>ニチョウ</t>
    </rPh>
    <rPh sb="8" eb="9">
      <t>イチ</t>
    </rPh>
    <rPh sb="10" eb="11">
      <t>ムラ</t>
    </rPh>
    <rPh sb="11" eb="13">
      <t>クミアイ</t>
    </rPh>
    <phoneticPr fontId="2"/>
  </si>
  <si>
    <t>磐梯清水平開発株式会社</t>
    <rPh sb="0" eb="2">
      <t>バンダイ</t>
    </rPh>
    <rPh sb="2" eb="4">
      <t>シミズ</t>
    </rPh>
    <rPh sb="4" eb="5">
      <t>タイラ</t>
    </rPh>
    <rPh sb="5" eb="7">
      <t>カイハツ</t>
    </rPh>
    <rPh sb="7" eb="9">
      <t>カブシキ</t>
    </rPh>
    <rPh sb="9" eb="11">
      <t>カイシャ</t>
    </rPh>
    <phoneticPr fontId="2"/>
  </si>
  <si>
    <t>株式会社会津嶺の里</t>
    <rPh sb="0" eb="2">
      <t>カブシキ</t>
    </rPh>
    <rPh sb="2" eb="4">
      <t>カイシャ</t>
    </rPh>
    <rPh sb="4" eb="6">
      <t>アイヅ</t>
    </rPh>
    <rPh sb="6" eb="7">
      <t>レイ</t>
    </rPh>
    <rPh sb="8" eb="9">
      <t>サト</t>
    </rPh>
    <phoneticPr fontId="2"/>
  </si>
  <si>
    <t>会津若松地方土地開発公社</t>
    <rPh sb="0" eb="4">
      <t>アイヅワカマツ</t>
    </rPh>
    <rPh sb="4" eb="6">
      <t>チホウ</t>
    </rPh>
    <rPh sb="6" eb="8">
      <t>トチ</t>
    </rPh>
    <rPh sb="8" eb="10">
      <t>カイハツ</t>
    </rPh>
    <rPh sb="10" eb="12">
      <t>コウシャ</t>
    </rPh>
    <phoneticPr fontId="2"/>
  </si>
  <si>
    <t>地域福祉基金</t>
    <rPh sb="0" eb="2">
      <t>チイキ</t>
    </rPh>
    <rPh sb="2" eb="4">
      <t>フクシ</t>
    </rPh>
    <rPh sb="4" eb="6">
      <t>キキン</t>
    </rPh>
    <phoneticPr fontId="2"/>
  </si>
  <si>
    <t>ゆめ夢基金</t>
    <rPh sb="2" eb="3">
      <t>ユメ</t>
    </rPh>
    <rPh sb="3" eb="5">
      <t>キキン</t>
    </rPh>
    <phoneticPr fontId="2"/>
  </si>
  <si>
    <t>保健医療福祉施設等整備基金</t>
    <rPh sb="0" eb="2">
      <t>ホケン</t>
    </rPh>
    <rPh sb="2" eb="4">
      <t>イリョウ</t>
    </rPh>
    <rPh sb="4" eb="6">
      <t>フクシ</t>
    </rPh>
    <rPh sb="6" eb="8">
      <t>シセツ</t>
    </rPh>
    <rPh sb="8" eb="9">
      <t>トウ</t>
    </rPh>
    <rPh sb="9" eb="11">
      <t>セイビ</t>
    </rPh>
    <rPh sb="11" eb="13">
      <t>キキン</t>
    </rPh>
    <phoneticPr fontId="2"/>
  </si>
  <si>
    <t>青少年育成金</t>
    <rPh sb="0" eb="3">
      <t>セイショウネン</t>
    </rPh>
    <rPh sb="3" eb="5">
      <t>イクセイ</t>
    </rPh>
    <rPh sb="5" eb="6">
      <t>キン</t>
    </rPh>
    <phoneticPr fontId="2"/>
  </si>
  <si>
    <t>ふるさと基金</t>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</si>
</sst>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9F4C-4F14-8FDA-F033A47306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318264</c:v>
                </c:pt>
                <c:pt idx="1">
                  <c:v>757575</c:v>
                </c:pt>
                <c:pt idx="2">
                  <c:v>235928</c:v>
                </c:pt>
                <c:pt idx="3">
                  <c:v>220933</c:v>
                </c:pt>
                <c:pt idx="4">
                  <c:v>182209</c:v>
                </c:pt>
              </c:numCache>
            </c:numRef>
          </c:val>
          <c:smooth val="0"/>
          <c:extLst xmlns:c16r2="http://schemas.microsoft.com/office/drawing/2015/06/chart">
            <c:ext xmlns:c16="http://schemas.microsoft.com/office/drawing/2014/chart" uri="{C3380CC4-5D6E-409C-BE32-E72D297353CC}">
              <c16:uniqueId val="{00000001-9F4C-4F14-8FDA-F033A473063A}"/>
            </c:ext>
          </c:extLst>
        </c:ser>
        <c:dLbls>
          <c:showLegendKey val="0"/>
          <c:showVal val="0"/>
          <c:showCatName val="0"/>
          <c:showSerName val="0"/>
          <c:showPercent val="0"/>
          <c:showBubbleSize val="0"/>
        </c:dLbls>
        <c:marker val="1"/>
        <c:smooth val="0"/>
        <c:axId val="206813824"/>
        <c:axId val="205390208"/>
      </c:lineChart>
      <c:catAx>
        <c:axId val="206813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390208"/>
        <c:crosses val="autoZero"/>
        <c:auto val="1"/>
        <c:lblAlgn val="ctr"/>
        <c:lblOffset val="100"/>
        <c:tickLblSkip val="1"/>
        <c:tickMarkSkip val="1"/>
        <c:noMultiLvlLbl val="0"/>
      </c:catAx>
      <c:valAx>
        <c:axId val="20539020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81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9.65</c:v>
                </c:pt>
                <c:pt idx="1">
                  <c:v>8.75</c:v>
                </c:pt>
                <c:pt idx="2">
                  <c:v>6.22</c:v>
                </c:pt>
                <c:pt idx="3">
                  <c:v>6.53</c:v>
                </c:pt>
                <c:pt idx="4">
                  <c:v>5.31</c:v>
                </c:pt>
              </c:numCache>
            </c:numRef>
          </c:val>
          <c:extLst xmlns:c16r2="http://schemas.microsoft.com/office/drawing/2015/06/chart">
            <c:ext xmlns:c16="http://schemas.microsoft.com/office/drawing/2014/chart" uri="{C3380CC4-5D6E-409C-BE32-E72D297353CC}">
              <c16:uniqueId val="{00000000-6E00-46D1-844A-18B3DE0A2E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36.11</c:v>
                </c:pt>
                <c:pt idx="1">
                  <c:v>33.4</c:v>
                </c:pt>
                <c:pt idx="2">
                  <c:v>32.9</c:v>
                </c:pt>
                <c:pt idx="3">
                  <c:v>30.37</c:v>
                </c:pt>
                <c:pt idx="4">
                  <c:v>38.979999999999997</c:v>
                </c:pt>
              </c:numCache>
            </c:numRef>
          </c:val>
          <c:extLst xmlns:c16r2="http://schemas.microsoft.com/office/drawing/2015/06/chart">
            <c:ext xmlns:c16="http://schemas.microsoft.com/office/drawing/2014/chart" uri="{C3380CC4-5D6E-409C-BE32-E72D297353CC}">
              <c16:uniqueId val="{00000001-6E00-46D1-844A-18B3DE0A2E75}"/>
            </c:ext>
          </c:extLst>
        </c:ser>
        <c:dLbls>
          <c:showLegendKey val="0"/>
          <c:showVal val="0"/>
          <c:showCatName val="0"/>
          <c:showSerName val="0"/>
          <c:showPercent val="0"/>
          <c:showBubbleSize val="0"/>
        </c:dLbls>
        <c:gapWidth val="250"/>
        <c:overlap val="100"/>
        <c:axId val="214652032"/>
        <c:axId val="214653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0.37</c:v>
                </c:pt>
                <c:pt idx="1">
                  <c:v>-0.78</c:v>
                </c:pt>
                <c:pt idx="2">
                  <c:v>-3.58</c:v>
                </c:pt>
                <c:pt idx="3">
                  <c:v>-2.78</c:v>
                </c:pt>
                <c:pt idx="4">
                  <c:v>7.86</c:v>
                </c:pt>
              </c:numCache>
            </c:numRef>
          </c:val>
          <c:smooth val="0"/>
          <c:extLst xmlns:c16r2="http://schemas.microsoft.com/office/drawing/2015/06/chart">
            <c:ext xmlns:c16="http://schemas.microsoft.com/office/drawing/2014/chart" uri="{C3380CC4-5D6E-409C-BE32-E72D297353CC}">
              <c16:uniqueId val="{00000002-6E00-46D1-844A-18B3DE0A2E75}"/>
            </c:ext>
          </c:extLst>
        </c:ser>
        <c:dLbls>
          <c:showLegendKey val="0"/>
          <c:showVal val="0"/>
          <c:showCatName val="0"/>
          <c:showSerName val="0"/>
          <c:showPercent val="0"/>
          <c:showBubbleSize val="0"/>
        </c:dLbls>
        <c:marker val="1"/>
        <c:smooth val="0"/>
        <c:axId val="214652032"/>
        <c:axId val="214653952"/>
      </c:lineChart>
      <c:catAx>
        <c:axId val="2146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653952"/>
        <c:crosses val="autoZero"/>
        <c:auto val="1"/>
        <c:lblAlgn val="ctr"/>
        <c:lblOffset val="100"/>
        <c:tickLblSkip val="1"/>
        <c:tickMarkSkip val="1"/>
        <c:noMultiLvlLbl val="0"/>
      </c:catAx>
      <c:valAx>
        <c:axId val="21465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65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8FF-47E4-9AFE-0AC85103B9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FF-47E4-9AFE-0AC85103B9D9}"/>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8FF-47E4-9AFE-0AC85103B9D9}"/>
            </c:ext>
          </c:extLst>
        </c:ser>
        <c:ser>
          <c:idx val="3"/>
          <c:order val="3"/>
          <c:tx>
            <c:strRef>
              <c:f>データシート!$A$30</c:f>
              <c:strCache>
                <c:ptCount val="1"/>
                <c:pt idx="0">
                  <c:v>七ツ森地区下水道事業特別会計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8FF-47E4-9AFE-0AC85103B9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8FF-47E4-9AFE-0AC85103B9D9}"/>
            </c:ext>
          </c:extLst>
        </c:ser>
        <c:ser>
          <c:idx val="5"/>
          <c:order val="5"/>
          <c:tx>
            <c:strRef>
              <c:f>データシート!$A$32</c:f>
              <c:strCache>
                <c:ptCount val="1"/>
                <c:pt idx="0">
                  <c:v>公団分収造林特別会計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8FF-47E4-9AFE-0AC85103B9D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3.68</c:v>
                </c:pt>
                <c:pt idx="2">
                  <c:v>#N/A</c:v>
                </c:pt>
                <c:pt idx="3">
                  <c:v>3.49</c:v>
                </c:pt>
                <c:pt idx="4">
                  <c:v>#N/A</c:v>
                </c:pt>
                <c:pt idx="5">
                  <c:v>3.17</c:v>
                </c:pt>
                <c:pt idx="6">
                  <c:v>#N/A</c:v>
                </c:pt>
                <c:pt idx="7">
                  <c:v>1.59</c:v>
                </c:pt>
                <c:pt idx="8">
                  <c:v>#N/A</c:v>
                </c:pt>
                <c:pt idx="9">
                  <c:v>0.35</c:v>
                </c:pt>
              </c:numCache>
            </c:numRef>
          </c:val>
          <c:extLst xmlns:c16r2="http://schemas.microsoft.com/office/drawing/2015/06/chart">
            <c:ext xmlns:c16="http://schemas.microsoft.com/office/drawing/2014/chart" uri="{C3380CC4-5D6E-409C-BE32-E72D297353CC}">
              <c16:uniqueId val="{00000006-78FF-47E4-9AFE-0AC85103B9D9}"/>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1.17</c:v>
                </c:pt>
                <c:pt idx="2">
                  <c:v>#N/A</c:v>
                </c:pt>
                <c:pt idx="3">
                  <c:v>1.0900000000000001</c:v>
                </c:pt>
                <c:pt idx="4">
                  <c:v>#N/A</c:v>
                </c:pt>
                <c:pt idx="5">
                  <c:v>0.49</c:v>
                </c:pt>
                <c:pt idx="6">
                  <c:v>#N/A</c:v>
                </c:pt>
                <c:pt idx="7">
                  <c:v>0.33</c:v>
                </c:pt>
                <c:pt idx="8">
                  <c:v>#N/A</c:v>
                </c:pt>
                <c:pt idx="9">
                  <c:v>0.67</c:v>
                </c:pt>
              </c:numCache>
            </c:numRef>
          </c:val>
          <c:extLst xmlns:c16r2="http://schemas.microsoft.com/office/drawing/2015/06/chart">
            <c:ext xmlns:c16="http://schemas.microsoft.com/office/drawing/2014/chart" uri="{C3380CC4-5D6E-409C-BE32-E72D297353CC}">
              <c16:uniqueId val="{00000007-78FF-47E4-9AFE-0AC85103B9D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c:v>
                </c:pt>
                <c:pt idx="2">
                  <c:v>#N/A</c:v>
                </c:pt>
                <c:pt idx="3">
                  <c:v>0.72</c:v>
                </c:pt>
                <c:pt idx="4">
                  <c:v>#N/A</c:v>
                </c:pt>
                <c:pt idx="5">
                  <c:v>0.79</c:v>
                </c:pt>
                <c:pt idx="6">
                  <c:v>#N/A</c:v>
                </c:pt>
                <c:pt idx="7">
                  <c:v>0.51</c:v>
                </c:pt>
                <c:pt idx="8">
                  <c:v>#N/A</c:v>
                </c:pt>
                <c:pt idx="9">
                  <c:v>0.72</c:v>
                </c:pt>
              </c:numCache>
            </c:numRef>
          </c:val>
          <c:extLst xmlns:c16r2="http://schemas.microsoft.com/office/drawing/2015/06/chart">
            <c:ext xmlns:c16="http://schemas.microsoft.com/office/drawing/2014/chart" uri="{C3380CC4-5D6E-409C-BE32-E72D297353CC}">
              <c16:uniqueId val="{00000008-78FF-47E4-9AFE-0AC85103B9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9.64</c:v>
                </c:pt>
                <c:pt idx="2">
                  <c:v>#N/A</c:v>
                </c:pt>
                <c:pt idx="3">
                  <c:v>8.74</c:v>
                </c:pt>
                <c:pt idx="4">
                  <c:v>#N/A</c:v>
                </c:pt>
                <c:pt idx="5">
                  <c:v>6.21</c:v>
                </c:pt>
                <c:pt idx="6">
                  <c:v>#N/A</c:v>
                </c:pt>
                <c:pt idx="7">
                  <c:v>6.53</c:v>
                </c:pt>
                <c:pt idx="8">
                  <c:v>#N/A</c:v>
                </c:pt>
                <c:pt idx="9">
                  <c:v>5.3</c:v>
                </c:pt>
              </c:numCache>
            </c:numRef>
          </c:val>
          <c:extLst xmlns:c16r2="http://schemas.microsoft.com/office/drawing/2015/06/chart">
            <c:ext xmlns:c16="http://schemas.microsoft.com/office/drawing/2014/chart" uri="{C3380CC4-5D6E-409C-BE32-E72D297353CC}">
              <c16:uniqueId val="{00000009-78FF-47E4-9AFE-0AC85103B9D9}"/>
            </c:ext>
          </c:extLst>
        </c:ser>
        <c:dLbls>
          <c:showLegendKey val="0"/>
          <c:showVal val="0"/>
          <c:showCatName val="0"/>
          <c:showSerName val="0"/>
          <c:showPercent val="0"/>
          <c:showBubbleSize val="0"/>
        </c:dLbls>
        <c:gapWidth val="150"/>
        <c:overlap val="100"/>
        <c:axId val="215031168"/>
        <c:axId val="215041152"/>
      </c:barChart>
      <c:catAx>
        <c:axId val="21503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041152"/>
        <c:crosses val="autoZero"/>
        <c:auto val="1"/>
        <c:lblAlgn val="ctr"/>
        <c:lblOffset val="100"/>
        <c:tickLblSkip val="1"/>
        <c:tickMarkSkip val="1"/>
        <c:noMultiLvlLbl val="0"/>
      </c:catAx>
      <c:valAx>
        <c:axId val="21504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03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468</c:v>
                </c:pt>
                <c:pt idx="5">
                  <c:v>511</c:v>
                </c:pt>
                <c:pt idx="8">
                  <c:v>509</c:v>
                </c:pt>
                <c:pt idx="11">
                  <c:v>490</c:v>
                </c:pt>
                <c:pt idx="14">
                  <c:v>512</c:v>
                </c:pt>
              </c:numCache>
            </c:numRef>
          </c:val>
          <c:extLst xmlns:c16r2="http://schemas.microsoft.com/office/drawing/2015/06/chart">
            <c:ext xmlns:c16="http://schemas.microsoft.com/office/drawing/2014/chart" uri="{C3380CC4-5D6E-409C-BE32-E72D297353CC}">
              <c16:uniqueId val="{00000000-BD57-4A46-8EC7-99E4496F14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BD57-4A46-8EC7-99E4496F14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13</c:v>
                </c:pt>
                <c:pt idx="6">
                  <c:v>12</c:v>
                </c:pt>
                <c:pt idx="9">
                  <c:v>1</c:v>
                </c:pt>
                <c:pt idx="12">
                  <c:v>1</c:v>
                </c:pt>
              </c:numCache>
            </c:numRef>
          </c:val>
          <c:extLst xmlns:c16r2="http://schemas.microsoft.com/office/drawing/2015/06/chart">
            <c:ext xmlns:c16="http://schemas.microsoft.com/office/drawing/2014/chart" uri="{C3380CC4-5D6E-409C-BE32-E72D297353CC}">
              <c16:uniqueId val="{00000002-BD57-4A46-8EC7-99E4496F14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3</c:v>
                </c:pt>
                <c:pt idx="9">
                  <c:v>2</c:v>
                </c:pt>
                <c:pt idx="12">
                  <c:v>2</c:v>
                </c:pt>
              </c:numCache>
            </c:numRef>
          </c:val>
          <c:extLst xmlns:c16r2="http://schemas.microsoft.com/office/drawing/2015/06/chart">
            <c:ext xmlns:c16="http://schemas.microsoft.com/office/drawing/2014/chart" uri="{C3380CC4-5D6E-409C-BE32-E72D297353CC}">
              <c16:uniqueId val="{00000003-BD57-4A46-8EC7-99E4496F14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127</c:v>
                </c:pt>
                <c:pt idx="3">
                  <c:v>113</c:v>
                </c:pt>
                <c:pt idx="6">
                  <c:v>100</c:v>
                </c:pt>
                <c:pt idx="9">
                  <c:v>118</c:v>
                </c:pt>
                <c:pt idx="12">
                  <c:v>121</c:v>
                </c:pt>
              </c:numCache>
            </c:numRef>
          </c:val>
          <c:extLst xmlns:c16r2="http://schemas.microsoft.com/office/drawing/2015/06/chart">
            <c:ext xmlns:c16="http://schemas.microsoft.com/office/drawing/2014/chart" uri="{C3380CC4-5D6E-409C-BE32-E72D297353CC}">
              <c16:uniqueId val="{00000004-BD57-4A46-8EC7-99E4496F14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57-4A46-8EC7-99E4496F14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D57-4A46-8EC7-99E4496F14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371</c:v>
                </c:pt>
                <c:pt idx="3">
                  <c:v>444</c:v>
                </c:pt>
                <c:pt idx="6">
                  <c:v>502</c:v>
                </c:pt>
                <c:pt idx="9">
                  <c:v>502</c:v>
                </c:pt>
                <c:pt idx="12">
                  <c:v>540</c:v>
                </c:pt>
              </c:numCache>
            </c:numRef>
          </c:val>
          <c:extLst xmlns:c16r2="http://schemas.microsoft.com/office/drawing/2015/06/chart">
            <c:ext xmlns:c16="http://schemas.microsoft.com/office/drawing/2014/chart" uri="{C3380CC4-5D6E-409C-BE32-E72D297353CC}">
              <c16:uniqueId val="{00000007-BD57-4A46-8EC7-99E4496F14AD}"/>
            </c:ext>
          </c:extLst>
        </c:ser>
        <c:dLbls>
          <c:showLegendKey val="0"/>
          <c:showVal val="0"/>
          <c:showCatName val="0"/>
          <c:showSerName val="0"/>
          <c:showPercent val="0"/>
          <c:showBubbleSize val="0"/>
        </c:dLbls>
        <c:gapWidth val="100"/>
        <c:overlap val="100"/>
        <c:axId val="207010432"/>
        <c:axId val="20744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c:v>
                </c:pt>
                <c:pt idx="2">
                  <c:v>#N/A</c:v>
                </c:pt>
                <c:pt idx="3">
                  <c:v>#N/A</c:v>
                </c:pt>
                <c:pt idx="4">
                  <c:v>64</c:v>
                </c:pt>
                <c:pt idx="5">
                  <c:v>#N/A</c:v>
                </c:pt>
                <c:pt idx="6">
                  <c:v>#N/A</c:v>
                </c:pt>
                <c:pt idx="7">
                  <c:v>108</c:v>
                </c:pt>
                <c:pt idx="8">
                  <c:v>#N/A</c:v>
                </c:pt>
                <c:pt idx="9">
                  <c:v>#N/A</c:v>
                </c:pt>
                <c:pt idx="10">
                  <c:v>133</c:v>
                </c:pt>
                <c:pt idx="11">
                  <c:v>#N/A</c:v>
                </c:pt>
                <c:pt idx="12">
                  <c:v>#N/A</c:v>
                </c:pt>
                <c:pt idx="13">
                  <c:v>152</c:v>
                </c:pt>
                <c:pt idx="14">
                  <c:v>#N/A</c:v>
                </c:pt>
              </c:numCache>
            </c:numRef>
          </c:val>
          <c:smooth val="0"/>
          <c:extLst xmlns:c16r2="http://schemas.microsoft.com/office/drawing/2015/06/chart">
            <c:ext xmlns:c16="http://schemas.microsoft.com/office/drawing/2014/chart" uri="{C3380CC4-5D6E-409C-BE32-E72D297353CC}">
              <c16:uniqueId val="{00000008-BD57-4A46-8EC7-99E4496F14AD}"/>
            </c:ext>
          </c:extLst>
        </c:ser>
        <c:dLbls>
          <c:showLegendKey val="0"/>
          <c:showVal val="0"/>
          <c:showCatName val="0"/>
          <c:showSerName val="0"/>
          <c:showPercent val="0"/>
          <c:showBubbleSize val="0"/>
        </c:dLbls>
        <c:marker val="1"/>
        <c:smooth val="0"/>
        <c:axId val="207010432"/>
        <c:axId val="207446784"/>
      </c:lineChart>
      <c:catAx>
        <c:axId val="20701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446784"/>
        <c:crosses val="autoZero"/>
        <c:auto val="1"/>
        <c:lblAlgn val="ctr"/>
        <c:lblOffset val="100"/>
        <c:tickLblSkip val="1"/>
        <c:tickMarkSkip val="1"/>
        <c:noMultiLvlLbl val="0"/>
      </c:catAx>
      <c:valAx>
        <c:axId val="20744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01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5261</c:v>
                </c:pt>
                <c:pt idx="5">
                  <c:v>6043</c:v>
                </c:pt>
                <c:pt idx="8">
                  <c:v>5816</c:v>
                </c:pt>
                <c:pt idx="11">
                  <c:v>5852</c:v>
                </c:pt>
                <c:pt idx="14">
                  <c:v>5742</c:v>
                </c:pt>
              </c:numCache>
            </c:numRef>
          </c:val>
          <c:extLst xmlns:c16r2="http://schemas.microsoft.com/office/drawing/2015/06/chart">
            <c:ext xmlns:c16="http://schemas.microsoft.com/office/drawing/2014/chart" uri="{C3380CC4-5D6E-409C-BE32-E72D297353CC}">
              <c16:uniqueId val="{00000000-939C-4E9A-AB06-513EF6FE2F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296</c:v>
                </c:pt>
                <c:pt idx="5">
                  <c:v>265</c:v>
                </c:pt>
                <c:pt idx="8">
                  <c:v>228</c:v>
                </c:pt>
                <c:pt idx="11">
                  <c:v>191</c:v>
                </c:pt>
                <c:pt idx="14">
                  <c:v>20</c:v>
                </c:pt>
              </c:numCache>
            </c:numRef>
          </c:val>
          <c:extLst xmlns:c16r2="http://schemas.microsoft.com/office/drawing/2015/06/chart">
            <c:ext xmlns:c16="http://schemas.microsoft.com/office/drawing/2014/chart" uri="{C3380CC4-5D6E-409C-BE32-E72D297353CC}">
              <c16:uniqueId val="{00000001-939C-4E9A-AB06-513EF6FE2F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1458</c:v>
                </c:pt>
                <c:pt idx="5">
                  <c:v>1434</c:v>
                </c:pt>
                <c:pt idx="8">
                  <c:v>1265</c:v>
                </c:pt>
                <c:pt idx="11">
                  <c:v>1223</c:v>
                </c:pt>
                <c:pt idx="14">
                  <c:v>1342</c:v>
                </c:pt>
              </c:numCache>
            </c:numRef>
          </c:val>
          <c:extLst xmlns:c16r2="http://schemas.microsoft.com/office/drawing/2015/06/chart">
            <c:ext xmlns:c16="http://schemas.microsoft.com/office/drawing/2014/chart" uri="{C3380CC4-5D6E-409C-BE32-E72D297353CC}">
              <c16:uniqueId val="{00000002-939C-4E9A-AB06-513EF6FE2F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9C-4E9A-AB06-513EF6FE2F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9C-4E9A-AB06-513EF6FE2F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9C-4E9A-AB06-513EF6FE2F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556</c:v>
                </c:pt>
                <c:pt idx="3">
                  <c:v>547</c:v>
                </c:pt>
                <c:pt idx="6">
                  <c:v>537</c:v>
                </c:pt>
                <c:pt idx="9">
                  <c:v>445</c:v>
                </c:pt>
                <c:pt idx="12">
                  <c:v>436</c:v>
                </c:pt>
              </c:numCache>
            </c:numRef>
          </c:val>
          <c:extLst xmlns:c16r2="http://schemas.microsoft.com/office/drawing/2015/06/chart">
            <c:ext xmlns:c16="http://schemas.microsoft.com/office/drawing/2014/chart" uri="{C3380CC4-5D6E-409C-BE32-E72D297353CC}">
              <c16:uniqueId val="{00000006-939C-4E9A-AB06-513EF6FE2F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249</c:v>
                </c:pt>
                <c:pt idx="3">
                  <c:v>140</c:v>
                </c:pt>
                <c:pt idx="6">
                  <c:v>119</c:v>
                </c:pt>
                <c:pt idx="9">
                  <c:v>299</c:v>
                </c:pt>
                <c:pt idx="12">
                  <c:v>180</c:v>
                </c:pt>
              </c:numCache>
            </c:numRef>
          </c:val>
          <c:extLst xmlns:c16r2="http://schemas.microsoft.com/office/drawing/2015/06/chart">
            <c:ext xmlns:c16="http://schemas.microsoft.com/office/drawing/2014/chart" uri="{C3380CC4-5D6E-409C-BE32-E72D297353CC}">
              <c16:uniqueId val="{00000007-939C-4E9A-AB06-513EF6FE2F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1405</c:v>
                </c:pt>
                <c:pt idx="3">
                  <c:v>1318</c:v>
                </c:pt>
                <c:pt idx="6">
                  <c:v>1224</c:v>
                </c:pt>
                <c:pt idx="9">
                  <c:v>1334</c:v>
                </c:pt>
                <c:pt idx="12">
                  <c:v>1285</c:v>
                </c:pt>
              </c:numCache>
            </c:numRef>
          </c:val>
          <c:extLst xmlns:c16r2="http://schemas.microsoft.com/office/drawing/2015/06/chart">
            <c:ext xmlns:c16="http://schemas.microsoft.com/office/drawing/2014/chart" uri="{C3380CC4-5D6E-409C-BE32-E72D297353CC}">
              <c16:uniqueId val="{00000008-939C-4E9A-AB06-513EF6FE2F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c:v>
                </c:pt>
                <c:pt idx="3">
                  <c:v>8</c:v>
                </c:pt>
                <c:pt idx="6">
                  <c:v>0</c:v>
                </c:pt>
                <c:pt idx="9">
                  <c:v>0</c:v>
                </c:pt>
                <c:pt idx="12">
                  <c:v>0</c:v>
                </c:pt>
              </c:numCache>
            </c:numRef>
          </c:val>
          <c:extLst xmlns:c16r2="http://schemas.microsoft.com/office/drawing/2015/06/chart">
            <c:ext xmlns:c16="http://schemas.microsoft.com/office/drawing/2014/chart" uri="{C3380CC4-5D6E-409C-BE32-E72D297353CC}">
              <c16:uniqueId val="{00000009-939C-4E9A-AB06-513EF6FE2F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5060</c:v>
                </c:pt>
                <c:pt idx="3">
                  <c:v>6627</c:v>
                </c:pt>
                <c:pt idx="6">
                  <c:v>6679</c:v>
                </c:pt>
                <c:pt idx="9">
                  <c:v>6603</c:v>
                </c:pt>
                <c:pt idx="12">
                  <c:v>6552</c:v>
                </c:pt>
              </c:numCache>
            </c:numRef>
          </c:val>
          <c:extLst xmlns:c16r2="http://schemas.microsoft.com/office/drawing/2015/06/chart">
            <c:ext xmlns:c16="http://schemas.microsoft.com/office/drawing/2014/chart" uri="{C3380CC4-5D6E-409C-BE32-E72D297353CC}">
              <c16:uniqueId val="{0000000A-939C-4E9A-AB06-513EF6FE2FBC}"/>
            </c:ext>
          </c:extLst>
        </c:ser>
        <c:dLbls>
          <c:showLegendKey val="0"/>
          <c:showVal val="0"/>
          <c:showCatName val="0"/>
          <c:showSerName val="0"/>
          <c:showPercent val="0"/>
          <c:showBubbleSize val="0"/>
        </c:dLbls>
        <c:gapWidth val="100"/>
        <c:overlap val="100"/>
        <c:axId val="207678464"/>
        <c:axId val="21568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271</c:v>
                </c:pt>
                <c:pt idx="2">
                  <c:v>#N/A</c:v>
                </c:pt>
                <c:pt idx="3">
                  <c:v>#N/A</c:v>
                </c:pt>
                <c:pt idx="4">
                  <c:v>899</c:v>
                </c:pt>
                <c:pt idx="5">
                  <c:v>#N/A</c:v>
                </c:pt>
                <c:pt idx="6">
                  <c:v>#N/A</c:v>
                </c:pt>
                <c:pt idx="7">
                  <c:v>1251</c:v>
                </c:pt>
                <c:pt idx="8">
                  <c:v>#N/A</c:v>
                </c:pt>
                <c:pt idx="9">
                  <c:v>#N/A</c:v>
                </c:pt>
                <c:pt idx="10">
                  <c:v>1415</c:v>
                </c:pt>
                <c:pt idx="11">
                  <c:v>#N/A</c:v>
                </c:pt>
                <c:pt idx="12">
                  <c:v>#N/A</c:v>
                </c:pt>
                <c:pt idx="13">
                  <c:v>1347</c:v>
                </c:pt>
                <c:pt idx="14">
                  <c:v>#N/A</c:v>
                </c:pt>
              </c:numCache>
            </c:numRef>
          </c:val>
          <c:smooth val="0"/>
          <c:extLst xmlns:c16r2="http://schemas.microsoft.com/office/drawing/2015/06/chart">
            <c:ext xmlns:c16="http://schemas.microsoft.com/office/drawing/2014/chart" uri="{C3380CC4-5D6E-409C-BE32-E72D297353CC}">
              <c16:uniqueId val="{0000000B-939C-4E9A-AB06-513EF6FE2FBC}"/>
            </c:ext>
          </c:extLst>
        </c:ser>
        <c:dLbls>
          <c:showLegendKey val="0"/>
          <c:showVal val="0"/>
          <c:showCatName val="0"/>
          <c:showSerName val="0"/>
          <c:showPercent val="0"/>
          <c:showBubbleSize val="0"/>
        </c:dLbls>
        <c:marker val="1"/>
        <c:smooth val="0"/>
        <c:axId val="207678464"/>
        <c:axId val="215680128"/>
      </c:lineChart>
      <c:catAx>
        <c:axId val="2076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680128"/>
        <c:crosses val="autoZero"/>
        <c:auto val="1"/>
        <c:lblAlgn val="ctr"/>
        <c:lblOffset val="100"/>
        <c:tickLblSkip val="1"/>
        <c:tickMarkSkip val="1"/>
        <c:noMultiLvlLbl val="0"/>
      </c:catAx>
      <c:valAx>
        <c:axId val="21568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67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708</c:v>
                </c:pt>
                <c:pt idx="1">
                  <c:v>644</c:v>
                </c:pt>
                <c:pt idx="2">
                  <c:v>838</c:v>
                </c:pt>
              </c:numCache>
            </c:numRef>
          </c:val>
          <c:extLst xmlns:c16r2="http://schemas.microsoft.com/office/drawing/2015/06/chart">
            <c:ext xmlns:c16="http://schemas.microsoft.com/office/drawing/2014/chart" uri="{C3380CC4-5D6E-409C-BE32-E72D297353CC}">
              <c16:uniqueId val="{00000000-5283-4490-8F1B-B98A56A7DD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c:v>
                </c:pt>
                <c:pt idx="1">
                  <c:v>60</c:v>
                </c:pt>
                <c:pt idx="2">
                  <c:v>60</c:v>
                </c:pt>
              </c:numCache>
            </c:numRef>
          </c:val>
          <c:extLst xmlns:c16r2="http://schemas.microsoft.com/office/drawing/2015/06/chart">
            <c:ext xmlns:c16="http://schemas.microsoft.com/office/drawing/2014/chart" uri="{C3380CC4-5D6E-409C-BE32-E72D297353CC}">
              <c16:uniqueId val="{00000001-5283-4490-8F1B-B98A56A7DD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406</c:v>
                </c:pt>
                <c:pt idx="1">
                  <c:v>341</c:v>
                </c:pt>
                <c:pt idx="2">
                  <c:v>299</c:v>
                </c:pt>
              </c:numCache>
            </c:numRef>
          </c:val>
          <c:extLst xmlns:c16r2="http://schemas.microsoft.com/office/drawing/2015/06/chart">
            <c:ext xmlns:c16="http://schemas.microsoft.com/office/drawing/2014/chart" uri="{C3380CC4-5D6E-409C-BE32-E72D297353CC}">
              <c16:uniqueId val="{00000002-5283-4490-8F1B-B98A56A7DD49}"/>
            </c:ext>
          </c:extLst>
        </c:ser>
        <c:dLbls>
          <c:showLegendKey val="0"/>
          <c:showVal val="0"/>
          <c:showCatName val="0"/>
          <c:showSerName val="0"/>
          <c:showPercent val="0"/>
          <c:showBubbleSize val="0"/>
        </c:dLbls>
        <c:gapWidth val="120"/>
        <c:overlap val="100"/>
        <c:axId val="215490560"/>
        <c:axId val="215492096"/>
      </c:barChart>
      <c:catAx>
        <c:axId val="2154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5492096"/>
        <c:crosses val="autoZero"/>
        <c:auto val="1"/>
        <c:lblAlgn val="ctr"/>
        <c:lblOffset val="100"/>
        <c:tickLblSkip val="1"/>
        <c:tickMarkSkip val="1"/>
        <c:noMultiLvlLbl val="0"/>
      </c:catAx>
      <c:valAx>
        <c:axId val="215492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549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元利償還金等</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のうち、元利償還金が</a:t>
          </a:r>
          <a:r>
            <a:rPr kumimoji="1" lang="en-US" altLang="ja-JP" sz="1000">
              <a:latin typeface="ＭＳ ゴシック" pitchFamily="49" charset="-128"/>
              <a:ea typeface="ＭＳ ゴシック" pitchFamily="49" charset="-128"/>
            </a:rPr>
            <a:t>82%</a:t>
          </a:r>
          <a:r>
            <a:rPr kumimoji="1" lang="ja-JP" altLang="en-US" sz="1000">
              <a:latin typeface="ＭＳ ゴシック" pitchFamily="49" charset="-128"/>
              <a:ea typeface="ＭＳ ゴシック" pitchFamily="49" charset="-128"/>
            </a:rPr>
            <a:t>、公営企業債の元利償還金に対する繰入額が</a:t>
          </a:r>
          <a:r>
            <a:rPr kumimoji="1" lang="en-US" altLang="ja-JP" sz="1000">
              <a:latin typeface="ＭＳ ゴシック" pitchFamily="49" charset="-128"/>
              <a:ea typeface="ＭＳ ゴシック" pitchFamily="49" charset="-128"/>
            </a:rPr>
            <a:t>18%</a:t>
          </a:r>
          <a:r>
            <a:rPr kumimoji="1" lang="ja-JP" altLang="en-US" sz="1000">
              <a:latin typeface="ＭＳ ゴシック" pitchFamily="49" charset="-128"/>
              <a:ea typeface="ＭＳ ゴシック" pitchFamily="49" charset="-128"/>
            </a:rPr>
            <a:t>を占めている。元利償還金については、近年投資した大型事業の元金償還が開始されたことから上昇傾向である。</a:t>
          </a:r>
        </a:p>
        <a:p>
          <a:r>
            <a:rPr kumimoji="1" lang="ja-JP" altLang="en-US" sz="1000">
              <a:latin typeface="ＭＳ ゴシック" pitchFamily="49" charset="-128"/>
              <a:ea typeface="ＭＳ ゴシック" pitchFamily="49" charset="-128"/>
            </a:rPr>
            <a:t>　公営企業債の元利償還金に対する繰入額は、下水道事業が主なるものであり、平成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年度で整備が完了していることから、徐々に減少していく見込みである。債務負担行為に基づく支出額は、新たな債務負担行為を設定していないため減少している。</a:t>
          </a:r>
        </a:p>
        <a:p>
          <a:r>
            <a:rPr kumimoji="1" lang="ja-JP" altLang="en-US" sz="1000">
              <a:latin typeface="ＭＳ ゴシック" pitchFamily="49" charset="-128"/>
              <a:ea typeface="ＭＳ ゴシック" pitchFamily="49" charset="-128"/>
            </a:rPr>
            <a:t>　分子より控除される算入公債費等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は、起債借入を元利償還金の</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が基準財政需要額に算入される過疎対策事業債を中心に行っているため、償還金の上昇傾向に呼応して上昇している。</a:t>
          </a:r>
        </a:p>
        <a:p>
          <a:r>
            <a:rPr kumimoji="1" lang="ja-JP" altLang="en-US" sz="1000">
              <a:latin typeface="ＭＳ ゴシック" pitchFamily="49" charset="-128"/>
              <a:ea typeface="ＭＳ ゴシック" pitchFamily="49" charset="-128"/>
            </a:rPr>
            <a:t>　実質公債費比率の分子の値は平成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年度までは大きく変動していないが、平成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年度以降増加傾向にある。償還額の</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が交付税措置される過疎対策事業債といえども、今後は実質公債費比率は確実に上昇するといえるため、事業計画の見直しによる借入抑制を図る必要がある。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将来負担額</a:t>
          </a:r>
          <a:r>
            <a:rPr kumimoji="1" lang="en-US" altLang="ja-JP" sz="900">
              <a:latin typeface="ＭＳ ゴシック" pitchFamily="49" charset="-128"/>
              <a:ea typeface="ＭＳ ゴシック" pitchFamily="49" charset="-128"/>
            </a:rPr>
            <a:t>(A)</a:t>
          </a:r>
          <a:r>
            <a:rPr kumimoji="1" lang="ja-JP" altLang="en-US" sz="900">
              <a:latin typeface="ＭＳ ゴシック" pitchFamily="49" charset="-128"/>
              <a:ea typeface="ＭＳ ゴシック" pitchFamily="49" charset="-128"/>
            </a:rPr>
            <a:t>のうち一般会計等に係る地方債の現在高が</a:t>
          </a:r>
          <a:r>
            <a:rPr kumimoji="1" lang="en-US" altLang="ja-JP" sz="900">
              <a:latin typeface="ＭＳ ゴシック" pitchFamily="49" charset="-128"/>
              <a:ea typeface="ＭＳ ゴシック" pitchFamily="49" charset="-128"/>
            </a:rPr>
            <a:t>76%</a:t>
          </a:r>
          <a:r>
            <a:rPr kumimoji="1" lang="ja-JP" altLang="en-US" sz="900">
              <a:latin typeface="ＭＳ ゴシック" pitchFamily="49" charset="-128"/>
              <a:ea typeface="ＭＳ ゴシック" pitchFamily="49" charset="-128"/>
            </a:rPr>
            <a:t>、公営企業債等繰入見込額が</a:t>
          </a:r>
          <a:r>
            <a:rPr kumimoji="1" lang="en-US" altLang="ja-JP" sz="900">
              <a:latin typeface="ＭＳ ゴシック" pitchFamily="49" charset="-128"/>
              <a:ea typeface="ＭＳ ゴシック" pitchFamily="49" charset="-128"/>
            </a:rPr>
            <a:t>15</a:t>
          </a:r>
          <a:r>
            <a:rPr kumimoji="1" lang="ja-JP" altLang="en-US" sz="900">
              <a:latin typeface="ＭＳ ゴシック" pitchFamily="49" charset="-128"/>
              <a:ea typeface="ＭＳ ゴシック" pitchFamily="49" charset="-128"/>
            </a:rPr>
            <a:t>％、組合等負担見込額及び退職手当負担見込額が</a:t>
          </a:r>
          <a:r>
            <a:rPr kumimoji="1" lang="en-US" altLang="ja-JP" sz="900">
              <a:latin typeface="ＭＳ ゴシック" pitchFamily="49" charset="-128"/>
              <a:ea typeface="ＭＳ ゴシック" pitchFamily="49" charset="-128"/>
            </a:rPr>
            <a:t>9%</a:t>
          </a:r>
          <a:r>
            <a:rPr kumimoji="1" lang="ja-JP" altLang="en-US" sz="900">
              <a:latin typeface="ＭＳ ゴシック" pitchFamily="49" charset="-128"/>
              <a:ea typeface="ＭＳ ゴシック" pitchFamily="49" charset="-128"/>
            </a:rPr>
            <a:t>を占めている。</a:t>
          </a:r>
        </a:p>
        <a:p>
          <a:r>
            <a:rPr kumimoji="1" lang="ja-JP" altLang="en-US" sz="900">
              <a:latin typeface="ＭＳ ゴシック" pitchFamily="49" charset="-128"/>
              <a:ea typeface="ＭＳ ゴシック" pitchFamily="49" charset="-128"/>
            </a:rPr>
            <a:t>　一般会計等に係る地方債の現在高は、平成</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年度から平成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年度にかけて大型事業を継続して実施してきたことから上昇を続けてきたが、平成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年度以降は減少に転じている。</a:t>
          </a:r>
        </a:p>
        <a:p>
          <a:r>
            <a:rPr kumimoji="1" lang="ja-JP" altLang="en-US" sz="900">
              <a:latin typeface="ＭＳ ゴシック" pitchFamily="49" charset="-128"/>
              <a:ea typeface="ＭＳ ゴシック" pitchFamily="49" charset="-128"/>
            </a:rPr>
            <a:t>　公営企業債等繰入見込額は、下水道事業が主なるものであり、平成</a:t>
          </a:r>
          <a:r>
            <a:rPr kumimoji="1" lang="en-US" altLang="ja-JP" sz="900">
              <a:latin typeface="ＭＳ ゴシック" pitchFamily="49" charset="-128"/>
              <a:ea typeface="ＭＳ ゴシック" pitchFamily="49" charset="-128"/>
            </a:rPr>
            <a:t>22</a:t>
          </a:r>
          <a:r>
            <a:rPr kumimoji="1" lang="ja-JP" altLang="en-US" sz="900">
              <a:latin typeface="ＭＳ ゴシック" pitchFamily="49" charset="-128"/>
              <a:ea typeface="ＭＳ ゴシック" pitchFamily="49" charset="-128"/>
            </a:rPr>
            <a:t>年度で整備が完了しており、平成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年度は算入方法の見直しにより増加しているものの、今後は年度をおって逓減していく見込みである。組合等負担見込額は対象となる大きな新規借入がなく償還が進んでいることから減少を続けている。</a:t>
          </a:r>
        </a:p>
        <a:p>
          <a:r>
            <a:rPr kumimoji="1" lang="ja-JP" altLang="en-US" sz="900">
              <a:latin typeface="ＭＳ ゴシック" pitchFamily="49" charset="-128"/>
              <a:ea typeface="ＭＳ ゴシック" pitchFamily="49" charset="-128"/>
            </a:rPr>
            <a:t>　充当可能財源</a:t>
          </a:r>
          <a:r>
            <a:rPr kumimoji="1" lang="en-US" altLang="ja-JP" sz="900">
              <a:latin typeface="ＭＳ ゴシック" pitchFamily="49" charset="-128"/>
              <a:ea typeface="ＭＳ ゴシック" pitchFamily="49" charset="-128"/>
            </a:rPr>
            <a:t>(B)</a:t>
          </a:r>
          <a:r>
            <a:rPr kumimoji="1" lang="ja-JP" altLang="en-US" sz="900">
              <a:latin typeface="ＭＳ ゴシック" pitchFamily="49" charset="-128"/>
              <a:ea typeface="ＭＳ ゴシック" pitchFamily="49" charset="-128"/>
            </a:rPr>
            <a:t>のうち、充当可能基金が</a:t>
          </a:r>
          <a:r>
            <a:rPr kumimoji="1" lang="en-US" altLang="ja-JP" sz="900">
              <a:latin typeface="ＭＳ ゴシック" pitchFamily="49" charset="-128"/>
              <a:ea typeface="ＭＳ ゴシック" pitchFamily="49" charset="-128"/>
            </a:rPr>
            <a:t>19%</a:t>
          </a:r>
          <a:r>
            <a:rPr kumimoji="1" lang="ja-JP" altLang="en-US" sz="900">
              <a:latin typeface="ＭＳ ゴシック" pitchFamily="49" charset="-128"/>
              <a:ea typeface="ＭＳ ゴシック" pitchFamily="49" charset="-128"/>
            </a:rPr>
            <a:t>、基準財政需要額算入見込額が</a:t>
          </a:r>
          <a:r>
            <a:rPr kumimoji="1" lang="en-US" altLang="ja-JP" sz="900">
              <a:latin typeface="ＭＳ ゴシック" pitchFamily="49" charset="-128"/>
              <a:ea typeface="ＭＳ ゴシック" pitchFamily="49" charset="-128"/>
            </a:rPr>
            <a:t>81%</a:t>
          </a:r>
          <a:r>
            <a:rPr kumimoji="1" lang="ja-JP" altLang="en-US" sz="900">
              <a:latin typeface="ＭＳ ゴシック" pitchFamily="49" charset="-128"/>
              <a:ea typeface="ＭＳ ゴシック" pitchFamily="49" charset="-128"/>
            </a:rPr>
            <a:t>を占めている。</a:t>
          </a:r>
        </a:p>
        <a:p>
          <a:r>
            <a:rPr kumimoji="1" lang="ja-JP" altLang="en-US" sz="900">
              <a:latin typeface="ＭＳ ゴシック" pitchFamily="49" charset="-128"/>
              <a:ea typeface="ＭＳ ゴシック" pitchFamily="49" charset="-128"/>
            </a:rPr>
            <a:t>　充当可能基金については、近年は減少傾向であったが、財政改革により積極的に基金積立を実施したため、平成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年度は増加に転じている。</a:t>
          </a:r>
        </a:p>
        <a:p>
          <a:r>
            <a:rPr kumimoji="1" lang="ja-JP" altLang="en-US" sz="900">
              <a:latin typeface="ＭＳ ゴシック" pitchFamily="49" charset="-128"/>
              <a:ea typeface="ＭＳ ゴシック" pitchFamily="49" charset="-128"/>
            </a:rPr>
            <a:t>　基準財政需要額算入見込額は、起債借入を元利償還金の</a:t>
          </a:r>
          <a:r>
            <a:rPr kumimoji="1" lang="en-US" altLang="ja-JP" sz="900">
              <a:latin typeface="ＭＳ ゴシック" pitchFamily="49" charset="-128"/>
              <a:ea typeface="ＭＳ ゴシック" pitchFamily="49" charset="-128"/>
            </a:rPr>
            <a:t>70%</a:t>
          </a:r>
          <a:r>
            <a:rPr kumimoji="1" lang="ja-JP" altLang="en-US" sz="900">
              <a:latin typeface="ＭＳ ゴシック" pitchFamily="49" charset="-128"/>
              <a:ea typeface="ＭＳ ゴシック" pitchFamily="49" charset="-128"/>
            </a:rPr>
            <a:t>が基準財政需要額に算入される過疎対策事業債を中心に行っており、上昇傾向である。</a:t>
          </a:r>
        </a:p>
        <a:p>
          <a:r>
            <a:rPr kumimoji="1" lang="ja-JP" altLang="en-US" sz="900">
              <a:latin typeface="ＭＳ ゴシック" pitchFamily="49" charset="-128"/>
              <a:ea typeface="ＭＳ ゴシック" pitchFamily="49" charset="-128"/>
            </a:rPr>
            <a:t>　将来負担額</a:t>
          </a:r>
          <a:r>
            <a:rPr kumimoji="1" lang="en-US" altLang="ja-JP" sz="900">
              <a:latin typeface="ＭＳ ゴシック" pitchFamily="49" charset="-128"/>
              <a:ea typeface="ＭＳ ゴシック" pitchFamily="49" charset="-128"/>
            </a:rPr>
            <a:t>(A)</a:t>
          </a:r>
          <a:r>
            <a:rPr kumimoji="1" lang="ja-JP" altLang="en-US" sz="900">
              <a:latin typeface="ＭＳ ゴシック" pitchFamily="49" charset="-128"/>
              <a:ea typeface="ＭＳ ゴシック" pitchFamily="49" charset="-128"/>
            </a:rPr>
            <a:t>の上昇傾向に対し、控除される充当可能財源等（</a:t>
          </a:r>
          <a:r>
            <a:rPr kumimoji="1" lang="en-US" altLang="ja-JP" sz="900">
              <a:latin typeface="ＭＳ ゴシック" pitchFamily="49" charset="-128"/>
              <a:ea typeface="ＭＳ ゴシック" pitchFamily="49" charset="-128"/>
            </a:rPr>
            <a:t>B</a:t>
          </a:r>
          <a:r>
            <a:rPr kumimoji="1" lang="ja-JP" altLang="en-US" sz="900">
              <a:latin typeface="ＭＳ ゴシック" pitchFamily="49" charset="-128"/>
              <a:ea typeface="ＭＳ ゴシック" pitchFamily="49" charset="-128"/>
            </a:rPr>
            <a:t>）のうち基準財政需要額算入見込額が頭打ちの感があり、将来負担比率分子の値は緩やかな上昇傾向と思われる。</a:t>
          </a:r>
        </a:p>
        <a:p>
          <a:r>
            <a:rPr kumimoji="1" lang="ja-JP" altLang="en-US" sz="900">
              <a:latin typeface="ＭＳ ゴシック" pitchFamily="49" charset="-128"/>
              <a:ea typeface="ＭＳ ゴシック" pitchFamily="49" charset="-128"/>
            </a:rPr>
            <a:t>　磐梯町の将来負担は、普通地方交付税によって補てんされているとはいえ、多くの地方債を借り入れているということは事実であり、今後も、地方債、債務負担行為など、将来負担の要因となるべき要素は極力増大させないよう、計画的な財政運営を行わ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福島県磐梯町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純繰越金の一部や法人税の増収分、年度末の事業不用額にかかる補正減額分等を財政調整基金に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百万円積立を行なった反面、事業の財源不足を補うため、同基金を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また、特定目的金について史跡環境整備や過疎地域振興などそれぞれの基金の目的に沿った事業に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百万円取り崩して充当している。結果として財政改革の効果もあり、基金全体で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高が見込まれる公債費に対応するために、公債費以外の歳出をできる限り縮減し、発生した不用額相当は原資として基金に積立てる一方で、事業目的に合致する特定目的金については、積極的に取り崩して活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また、ふるさと納税を原資とするふるさと基金については、制度の活性化をはかり、積立額の増加を目指すものとする。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青少年育成基金：将来の磐梯町に貢献する有為の人材を育成する事業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史跡環境整備基金：史跡の保存・活用をはかる施設及び展示物等の整備並びにその他の環境整備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ふるさと基金：ふるさと寄附金を原資とし、（１）文化財の保全（２）次世代育成支援（３）町の活性化（４）農業振興（５）その他町長が認める事業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・青少年育成基金：小中学校児童生徒を対象としたイベント経費に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・史跡環境整備基金：指定寄付により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百万円増加したものの、史跡慧日寺跡金堂内展示物作成に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百万増加したものの、姉妹都市事業に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百万円、観光交流施設備品へ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・青少年育成基金：指定寄付金を原資としているので、寄附者の意志実現のため、基金の目的に合致する事業へ取崩して充当活用していく。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・史跡環境整備基金：平成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年度で史跡慧日寺跡金堂内展示物作成が完了するので、それ以降は、史跡環境整備等に活用するため、指定寄付に基づき積立を行なう。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・ふるさと基金：積極的な制度周知により積立増加をはかるとともに、積立てた原資はそれぞれの目的に合致する事業に充当して活用をはかるものとする。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昨年度からの純繰越金の一部等で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百万円、法人税の増収等で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百万円、年度末の事業不用額相当等で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百万円を積立てた反面、事業の財源不足に対応するために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百万円取り崩しており、結果として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県内の類似団体の実績等を踏まえ、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利子分の積立のみで、その他の理由による積立や取崩しはなく、大きな増減は特に生じていない。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年度に償還ピークを迎える地方債償還のため、平成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年度以降に取り崩しを予定している。償還ピーク終了後は、償還計画や県内類似団体実績を勘案し、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億円程度を目途に積立てるものとする。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
3,492
59.77
4,021,434
3,900,137
114,042
2,149,695
6,551,734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人口の減少や高齢化率の上昇の反面、従来から立地している企業からの町税の収入割合が高いため、財政力指数は類似団体平均を若干であるが上回っている。</a:t>
          </a:r>
        </a:p>
        <a:p>
          <a:r>
            <a:rPr kumimoji="1" lang="ja-JP" altLang="en-US" sz="1300">
              <a:latin typeface="ＭＳ Ｐゴシック" panose="020B0600070205080204" pitchFamily="50" charset="-128"/>
              <a:ea typeface="ＭＳ Ｐゴシック" panose="020B0600070205080204" pitchFamily="50" charset="-128"/>
            </a:rPr>
            <a:t>　しかしながら、指数上昇の主要原因である税収は、景気の動向等に大きく左右される側面もあることから、今後も新規の企業誘致を図るなど地方税の確保と行政の効率化による歳出削減に努め、現在の水準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40957</xdr:rowOff>
    </xdr:to>
    <xdr:cxnSp macro="">
      <xdr:nvCxnSpPr>
        <xdr:cNvPr id="64" name="直線コネクタ 63"/>
        <xdr:cNvCxnSpPr/>
      </xdr:nvCxnSpPr>
      <xdr:spPr>
        <a:xfrm flipV="1">
          <a:off x="4114800" y="740727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40957</xdr:rowOff>
    </xdr:from>
    <xdr:to>
      <xdr:col>19</xdr:col>
      <xdr:colOff>133350</xdr:colOff>
      <xdr:row>43</xdr:row>
      <xdr:rowOff>46990</xdr:rowOff>
    </xdr:to>
    <xdr:cxnSp macro="">
      <xdr:nvCxnSpPr>
        <xdr:cNvPr id="67" name="直線コネクタ 66"/>
        <xdr:cNvCxnSpPr/>
      </xdr:nvCxnSpPr>
      <xdr:spPr>
        <a:xfrm flipV="1">
          <a:off x="3225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40957</xdr:rowOff>
    </xdr:from>
    <xdr:to>
      <xdr:col>15</xdr:col>
      <xdr:colOff>82550</xdr:colOff>
      <xdr:row>43</xdr:row>
      <xdr:rowOff>46990</xdr:rowOff>
    </xdr:to>
    <xdr:cxnSp macro="">
      <xdr:nvCxnSpPr>
        <xdr:cNvPr id="70" name="直線コネクタ 69"/>
        <xdr:cNvCxnSpPr/>
      </xdr:nvCxnSpPr>
      <xdr:spPr>
        <a:xfrm>
          <a:off x="2336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40957</xdr:rowOff>
    </xdr:to>
    <xdr:cxnSp macro="">
      <xdr:nvCxnSpPr>
        <xdr:cNvPr id="73" name="直線コネクタ 72"/>
        <xdr:cNvCxnSpPr/>
      </xdr:nvCxnSpPr>
      <xdr:spPr>
        <a:xfrm>
          <a:off x="1447800" y="74072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124795</xdr:rowOff>
    </xdr:from>
    <xdr:ext cx="762000" cy="259045"/>
    <xdr:sp macro="" textlink="">
      <xdr:nvSpPr>
        <xdr:cNvPr id="77" name="テキスト ボックス 76"/>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3" name="楕円 82"/>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4"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161607</xdr:rowOff>
    </xdr:from>
    <xdr:to>
      <xdr:col>19</xdr:col>
      <xdr:colOff>184150</xdr:colOff>
      <xdr:row>43</xdr:row>
      <xdr:rowOff>91757</xdr:rowOff>
    </xdr:to>
    <xdr:sp macro="" textlink="">
      <xdr:nvSpPr>
        <xdr:cNvPr id="85" name="楕円 84"/>
        <xdr:cNvSpPr/>
      </xdr:nvSpPr>
      <xdr:spPr>
        <a:xfrm>
          <a:off x="4064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86" name="テキスト ボックス 85"/>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87" name="楕円 86"/>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88" name="テキスト ボックス 87"/>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161607</xdr:rowOff>
    </xdr:from>
    <xdr:to>
      <xdr:col>11</xdr:col>
      <xdr:colOff>82550</xdr:colOff>
      <xdr:row>43</xdr:row>
      <xdr:rowOff>91757</xdr:rowOff>
    </xdr:to>
    <xdr:sp macro="" textlink="">
      <xdr:nvSpPr>
        <xdr:cNvPr id="89" name="楕円 88"/>
        <xdr:cNvSpPr/>
      </xdr:nvSpPr>
      <xdr:spPr>
        <a:xfrm>
          <a:off x="2286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101934</xdr:rowOff>
    </xdr:from>
    <xdr:ext cx="762000" cy="259045"/>
    <xdr:sp macro="" textlink="">
      <xdr:nvSpPr>
        <xdr:cNvPr id="90" name="テキスト ボックス 89"/>
        <xdr:cNvSpPr txBox="1"/>
      </xdr:nvSpPr>
      <xdr:spPr>
        <a:xfrm>
          <a:off x="1955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2" name="テキスト ボックス 9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年度との比で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％となった。近年建設事業に投資した起債の元本償還が開始されたことにより、公債費が昨年比で約</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百万円増加したことが指標を悪化させた主な要因である。</a:t>
          </a:r>
        </a:p>
        <a:p>
          <a:r>
            <a:rPr kumimoji="1" lang="ja-JP" altLang="en-US" sz="1300">
              <a:latin typeface="ＭＳ Ｐゴシック" panose="020B0600070205080204" pitchFamily="50" charset="-128"/>
              <a:ea typeface="ＭＳ Ｐゴシック" panose="020B0600070205080204" pitchFamily="50" charset="-128"/>
            </a:rPr>
            <a:t>　今後も数年間は公債費の高止まりが続くことや、既存施設の老朽化による維持補修費の増加、会計年度任用職員制度による人件費の増加が予想されることから、数値の悪化が懸念され、より一層無駄な経費の削減をはかり、効率的な行政運営に努めなければならない。</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66</xdr:row>
      <xdr:rowOff>48768</xdr:rowOff>
    </xdr:to>
    <xdr:cxnSp macro="">
      <xdr:nvCxnSpPr>
        <xdr:cNvPr id="125" name="直線コネクタ 124"/>
        <xdr:cNvCxnSpPr/>
      </xdr:nvCxnSpPr>
      <xdr:spPr>
        <a:xfrm>
          <a:off x="4114800" y="1121486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70612</xdr:rowOff>
    </xdr:to>
    <xdr:cxnSp macro="">
      <xdr:nvCxnSpPr>
        <xdr:cNvPr id="128" name="直線コネクタ 127"/>
        <xdr:cNvCxnSpPr/>
      </xdr:nvCxnSpPr>
      <xdr:spPr>
        <a:xfrm>
          <a:off x="3225800" y="1107490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102108</xdr:rowOff>
    </xdr:to>
    <xdr:cxnSp macro="">
      <xdr:nvCxnSpPr>
        <xdr:cNvPr id="131" name="直線コネクタ 130"/>
        <xdr:cNvCxnSpPr/>
      </xdr:nvCxnSpPr>
      <xdr:spPr>
        <a:xfrm>
          <a:off x="2336800" y="1101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65</xdr:row>
      <xdr:rowOff>89916</xdr:rowOff>
    </xdr:to>
    <xdr:cxnSp macro="">
      <xdr:nvCxnSpPr>
        <xdr:cNvPr id="134" name="直線コネクタ 133"/>
        <xdr:cNvCxnSpPr/>
      </xdr:nvCxnSpPr>
      <xdr:spPr>
        <a:xfrm flipV="1">
          <a:off x="1447800" y="110169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169418</xdr:rowOff>
    </xdr:from>
    <xdr:to>
      <xdr:col>23</xdr:col>
      <xdr:colOff>184150</xdr:colOff>
      <xdr:row>66</xdr:row>
      <xdr:rowOff>99568</xdr:rowOff>
    </xdr:to>
    <xdr:sp macro="" textlink="">
      <xdr:nvSpPr>
        <xdr:cNvPr id="144" name="楕円 143"/>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141495</xdr:rowOff>
    </xdr:from>
    <xdr:ext cx="762000" cy="259045"/>
    <xdr:sp macro="" textlink="">
      <xdr:nvSpPr>
        <xdr:cNvPr id="145" name="財政構造の弾力性該当値テキスト"/>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46" name="楕円 145"/>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47" name="テキスト ボックス 146"/>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48" name="楕円 147"/>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49" name="テキスト ボックス 14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0" name="楕円 149"/>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1" name="テキスト ボックス 150"/>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2" name="楕円 151"/>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3" name="テキスト ボックス 152"/>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年度比で人口１人当たりで約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千円の減となり、　財政改革の効果が現われてきたともいえるが、類似団体と比較してまだ約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千円高い状況となっているので、今後も更なる事務事業の見直しや人員配置の効率化を図り、能率的な行政運営を図っていきたい。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123465</xdr:rowOff>
    </xdr:from>
    <xdr:to>
      <xdr:col>23</xdr:col>
      <xdr:colOff>133350</xdr:colOff>
      <xdr:row>82</xdr:row>
      <xdr:rowOff>140677</xdr:rowOff>
    </xdr:to>
    <xdr:cxnSp macro="">
      <xdr:nvCxnSpPr>
        <xdr:cNvPr id="189" name="直線コネクタ 188"/>
        <xdr:cNvCxnSpPr/>
      </xdr:nvCxnSpPr>
      <xdr:spPr>
        <a:xfrm flipV="1">
          <a:off x="4114800" y="14182365"/>
          <a:ext cx="838200" cy="1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134931</xdr:rowOff>
    </xdr:from>
    <xdr:to>
      <xdr:col>19</xdr:col>
      <xdr:colOff>133350</xdr:colOff>
      <xdr:row>82</xdr:row>
      <xdr:rowOff>140677</xdr:rowOff>
    </xdr:to>
    <xdr:cxnSp macro="">
      <xdr:nvCxnSpPr>
        <xdr:cNvPr id="192" name="直線コネクタ 191"/>
        <xdr:cNvCxnSpPr/>
      </xdr:nvCxnSpPr>
      <xdr:spPr>
        <a:xfrm>
          <a:off x="3225800" y="1419383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101474</xdr:rowOff>
    </xdr:from>
    <xdr:to>
      <xdr:col>15</xdr:col>
      <xdr:colOff>82550</xdr:colOff>
      <xdr:row>82</xdr:row>
      <xdr:rowOff>134931</xdr:rowOff>
    </xdr:to>
    <xdr:cxnSp macro="">
      <xdr:nvCxnSpPr>
        <xdr:cNvPr id="195" name="直線コネクタ 194"/>
        <xdr:cNvCxnSpPr/>
      </xdr:nvCxnSpPr>
      <xdr:spPr>
        <a:xfrm>
          <a:off x="2336800" y="14160374"/>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101474</xdr:rowOff>
    </xdr:from>
    <xdr:to>
      <xdr:col>11</xdr:col>
      <xdr:colOff>31750</xdr:colOff>
      <xdr:row>82</xdr:row>
      <xdr:rowOff>103908</xdr:rowOff>
    </xdr:to>
    <xdr:cxnSp macro="">
      <xdr:nvCxnSpPr>
        <xdr:cNvPr id="198" name="直線コネクタ 197"/>
        <xdr:cNvCxnSpPr/>
      </xdr:nvCxnSpPr>
      <xdr:spPr>
        <a:xfrm flipV="1">
          <a:off x="1447800" y="14160374"/>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2" name="テキスト ボックス 201"/>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72665</xdr:rowOff>
    </xdr:from>
    <xdr:to>
      <xdr:col>23</xdr:col>
      <xdr:colOff>184150</xdr:colOff>
      <xdr:row>83</xdr:row>
      <xdr:rowOff>2815</xdr:rowOff>
    </xdr:to>
    <xdr:sp macro="" textlink="">
      <xdr:nvSpPr>
        <xdr:cNvPr id="208" name="楕円 207"/>
        <xdr:cNvSpPr/>
      </xdr:nvSpPr>
      <xdr:spPr>
        <a:xfrm>
          <a:off x="4902200" y="141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44742</xdr:rowOff>
    </xdr:from>
    <xdr:ext cx="762000" cy="259045"/>
    <xdr:sp macro="" textlink="">
      <xdr:nvSpPr>
        <xdr:cNvPr id="209" name="人件費・物件費等の状況該当値テキスト"/>
        <xdr:cNvSpPr txBox="1"/>
      </xdr:nvSpPr>
      <xdr:spPr>
        <a:xfrm>
          <a:off x="5041900" y="1410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89877</xdr:rowOff>
    </xdr:from>
    <xdr:to>
      <xdr:col>19</xdr:col>
      <xdr:colOff>184150</xdr:colOff>
      <xdr:row>83</xdr:row>
      <xdr:rowOff>20027</xdr:rowOff>
    </xdr:to>
    <xdr:sp macro="" textlink="">
      <xdr:nvSpPr>
        <xdr:cNvPr id="210" name="楕円 209"/>
        <xdr:cNvSpPr/>
      </xdr:nvSpPr>
      <xdr:spPr>
        <a:xfrm>
          <a:off x="4064000" y="141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4804</xdr:rowOff>
    </xdr:from>
    <xdr:ext cx="736600" cy="259045"/>
    <xdr:sp macro="" textlink="">
      <xdr:nvSpPr>
        <xdr:cNvPr id="211" name="テキスト ボックス 210"/>
        <xdr:cNvSpPr txBox="1"/>
      </xdr:nvSpPr>
      <xdr:spPr>
        <a:xfrm>
          <a:off x="3733800" y="1423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84131</xdr:rowOff>
    </xdr:from>
    <xdr:to>
      <xdr:col>15</xdr:col>
      <xdr:colOff>133350</xdr:colOff>
      <xdr:row>83</xdr:row>
      <xdr:rowOff>14281</xdr:rowOff>
    </xdr:to>
    <xdr:sp macro="" textlink="">
      <xdr:nvSpPr>
        <xdr:cNvPr id="212" name="楕円 211"/>
        <xdr:cNvSpPr/>
      </xdr:nvSpPr>
      <xdr:spPr>
        <a:xfrm>
          <a:off x="3175000" y="141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170508</xdr:rowOff>
    </xdr:from>
    <xdr:ext cx="762000" cy="259045"/>
    <xdr:sp macro="" textlink="">
      <xdr:nvSpPr>
        <xdr:cNvPr id="213" name="テキスト ボックス 212"/>
        <xdr:cNvSpPr txBox="1"/>
      </xdr:nvSpPr>
      <xdr:spPr>
        <a:xfrm>
          <a:off x="2844800" y="1422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50674</xdr:rowOff>
    </xdr:from>
    <xdr:to>
      <xdr:col>11</xdr:col>
      <xdr:colOff>82550</xdr:colOff>
      <xdr:row>82</xdr:row>
      <xdr:rowOff>152274</xdr:rowOff>
    </xdr:to>
    <xdr:sp macro="" textlink="">
      <xdr:nvSpPr>
        <xdr:cNvPr id="214" name="楕円 213"/>
        <xdr:cNvSpPr/>
      </xdr:nvSpPr>
      <xdr:spPr>
        <a:xfrm>
          <a:off x="2286000" y="141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137051</xdr:rowOff>
    </xdr:from>
    <xdr:ext cx="762000" cy="259045"/>
    <xdr:sp macro="" textlink="">
      <xdr:nvSpPr>
        <xdr:cNvPr id="215" name="テキスト ボックス 214"/>
        <xdr:cNvSpPr txBox="1"/>
      </xdr:nvSpPr>
      <xdr:spPr>
        <a:xfrm>
          <a:off x="1955800" y="1419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53108</xdr:rowOff>
    </xdr:from>
    <xdr:to>
      <xdr:col>7</xdr:col>
      <xdr:colOff>31750</xdr:colOff>
      <xdr:row>82</xdr:row>
      <xdr:rowOff>154708</xdr:rowOff>
    </xdr:to>
    <xdr:sp macro="" textlink="">
      <xdr:nvSpPr>
        <xdr:cNvPr id="216" name="楕円 215"/>
        <xdr:cNvSpPr/>
      </xdr:nvSpPr>
      <xdr:spPr>
        <a:xfrm>
          <a:off x="1397000" y="14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139485</xdr:rowOff>
    </xdr:from>
    <xdr:ext cx="762000" cy="259045"/>
    <xdr:sp macro="" textlink="">
      <xdr:nvSpPr>
        <xdr:cNvPr id="217" name="テキスト ボックス 216"/>
        <xdr:cNvSpPr txBox="1"/>
      </xdr:nvSpPr>
      <xdr:spPr>
        <a:xfrm>
          <a:off x="1066800" y="14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となった。職員年齢構成の偏在や平均年齢の上昇により、類似団体平均を上回っているが、地域の実情に応じた適正な給与管理に努めている。</a:t>
          </a:r>
        </a:p>
        <a:p>
          <a:r>
            <a:rPr kumimoji="1" lang="ja-JP" altLang="en-US" sz="1300">
              <a:latin typeface="ＭＳ Ｐゴシック" panose="020B0600070205080204" pitchFamily="50" charset="-128"/>
              <a:ea typeface="ＭＳ Ｐゴシック" panose="020B0600070205080204" pitchFamily="50" charset="-128"/>
            </a:rPr>
            <a:t>今後は、職務・職責に応じた給与構造への転換を図るなど、給与の適正化に努めなければならない。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84582</xdr:rowOff>
    </xdr:from>
    <xdr:to>
      <xdr:col>81</xdr:col>
      <xdr:colOff>44450</xdr:colOff>
      <xdr:row>88</xdr:row>
      <xdr:rowOff>38608</xdr:rowOff>
    </xdr:to>
    <xdr:cxnSp macro="">
      <xdr:nvCxnSpPr>
        <xdr:cNvPr id="249" name="直線コネクタ 248"/>
        <xdr:cNvCxnSpPr/>
      </xdr:nvCxnSpPr>
      <xdr:spPr>
        <a:xfrm flipV="1">
          <a:off x="16179800" y="1500073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38608</xdr:rowOff>
    </xdr:from>
    <xdr:to>
      <xdr:col>77</xdr:col>
      <xdr:colOff>44450</xdr:colOff>
      <xdr:row>88</xdr:row>
      <xdr:rowOff>57913</xdr:rowOff>
    </xdr:to>
    <xdr:cxnSp macro="">
      <xdr:nvCxnSpPr>
        <xdr:cNvPr id="252" name="直線コネクタ 251"/>
        <xdr:cNvCxnSpPr/>
      </xdr:nvCxnSpPr>
      <xdr:spPr>
        <a:xfrm flipV="1">
          <a:off x="15290800" y="151262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57913</xdr:rowOff>
    </xdr:from>
    <xdr:to>
      <xdr:col>72</xdr:col>
      <xdr:colOff>203200</xdr:colOff>
      <xdr:row>88</xdr:row>
      <xdr:rowOff>96520</xdr:rowOff>
    </xdr:to>
    <xdr:cxnSp macro="">
      <xdr:nvCxnSpPr>
        <xdr:cNvPr id="255" name="直線コネクタ 254"/>
        <xdr:cNvCxnSpPr/>
      </xdr:nvCxnSpPr>
      <xdr:spPr>
        <a:xfrm flipV="1">
          <a:off x="14401800" y="1514551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161798</xdr:rowOff>
    </xdr:from>
    <xdr:to>
      <xdr:col>68</xdr:col>
      <xdr:colOff>152400</xdr:colOff>
      <xdr:row>88</xdr:row>
      <xdr:rowOff>96520</xdr:rowOff>
    </xdr:to>
    <xdr:cxnSp macro="">
      <xdr:nvCxnSpPr>
        <xdr:cNvPr id="258" name="直線コネクタ 257"/>
        <xdr:cNvCxnSpPr/>
      </xdr:nvCxnSpPr>
      <xdr:spPr>
        <a:xfrm>
          <a:off x="13512800" y="150779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33782</xdr:rowOff>
    </xdr:from>
    <xdr:to>
      <xdr:col>81</xdr:col>
      <xdr:colOff>95250</xdr:colOff>
      <xdr:row>87</xdr:row>
      <xdr:rowOff>135382</xdr:rowOff>
    </xdr:to>
    <xdr:sp macro="" textlink="">
      <xdr:nvSpPr>
        <xdr:cNvPr id="268" name="楕円 267"/>
        <xdr:cNvSpPr/>
      </xdr:nvSpPr>
      <xdr:spPr>
        <a:xfrm>
          <a:off x="169672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5859</xdr:rowOff>
    </xdr:from>
    <xdr:ext cx="762000" cy="259045"/>
    <xdr:sp macro="" textlink="">
      <xdr:nvSpPr>
        <xdr:cNvPr id="269" name="給与水準   （国との比較）該当値テキスト"/>
        <xdr:cNvSpPr txBox="1"/>
      </xdr:nvSpPr>
      <xdr:spPr>
        <a:xfrm>
          <a:off x="17106900" y="149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159258</xdr:rowOff>
    </xdr:from>
    <xdr:to>
      <xdr:col>77</xdr:col>
      <xdr:colOff>95250</xdr:colOff>
      <xdr:row>88</xdr:row>
      <xdr:rowOff>89408</xdr:rowOff>
    </xdr:to>
    <xdr:sp macro="" textlink="">
      <xdr:nvSpPr>
        <xdr:cNvPr id="270" name="楕円 269"/>
        <xdr:cNvSpPr/>
      </xdr:nvSpPr>
      <xdr:spPr>
        <a:xfrm>
          <a:off x="16129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74185</xdr:rowOff>
    </xdr:from>
    <xdr:ext cx="736600" cy="259045"/>
    <xdr:sp macro="" textlink="">
      <xdr:nvSpPr>
        <xdr:cNvPr id="271" name="テキスト ボックス 270"/>
        <xdr:cNvSpPr txBox="1"/>
      </xdr:nvSpPr>
      <xdr:spPr>
        <a:xfrm>
          <a:off x="15798800" y="1516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7113</xdr:rowOff>
    </xdr:from>
    <xdr:to>
      <xdr:col>73</xdr:col>
      <xdr:colOff>44450</xdr:colOff>
      <xdr:row>88</xdr:row>
      <xdr:rowOff>108713</xdr:rowOff>
    </xdr:to>
    <xdr:sp macro="" textlink="">
      <xdr:nvSpPr>
        <xdr:cNvPr id="272" name="楕円 271"/>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93490</xdr:rowOff>
    </xdr:from>
    <xdr:ext cx="762000" cy="259045"/>
    <xdr:sp macro="" textlink="">
      <xdr:nvSpPr>
        <xdr:cNvPr id="273" name="テキスト ボックス 272"/>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74" name="楕円 273"/>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75" name="テキスト ボックス 274"/>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110998</xdr:rowOff>
    </xdr:from>
    <xdr:to>
      <xdr:col>64</xdr:col>
      <xdr:colOff>152400</xdr:colOff>
      <xdr:row>88</xdr:row>
      <xdr:rowOff>41148</xdr:rowOff>
    </xdr:to>
    <xdr:sp macro="" textlink="">
      <xdr:nvSpPr>
        <xdr:cNvPr id="276" name="楕円 275"/>
        <xdr:cNvSpPr/>
      </xdr:nvSpPr>
      <xdr:spPr>
        <a:xfrm>
          <a:off x="13462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25925</xdr:rowOff>
    </xdr:from>
    <xdr:ext cx="762000" cy="259045"/>
    <xdr:sp macro="" textlink="">
      <xdr:nvSpPr>
        <xdr:cNvPr id="277" name="テキスト ボックス 276"/>
        <xdr:cNvSpPr txBox="1"/>
      </xdr:nvSpPr>
      <xdr:spPr>
        <a:xfrm>
          <a:off x="13131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年度との比で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ポイントの減の</a:t>
          </a:r>
          <a:r>
            <a:rPr kumimoji="1" lang="en-US" altLang="ja-JP" sz="1300">
              <a:latin typeface="ＭＳ Ｐゴシック" panose="020B0600070205080204" pitchFamily="50" charset="-128"/>
              <a:ea typeface="ＭＳ Ｐゴシック" panose="020B0600070205080204" pitchFamily="50" charset="-128"/>
            </a:rPr>
            <a:t>20.85</a:t>
          </a:r>
          <a:r>
            <a:rPr kumimoji="1" lang="ja-JP" altLang="en-US" sz="1300">
              <a:latin typeface="ＭＳ Ｐゴシック" panose="020B0600070205080204" pitchFamily="50" charset="-128"/>
              <a:ea typeface="ＭＳ Ｐゴシック" panose="020B0600070205080204" pitchFamily="50" charset="-128"/>
            </a:rPr>
            <a:t>となったものの、類似団体平均を若干上回っている状況にある。</a:t>
          </a:r>
        </a:p>
        <a:p>
          <a:r>
            <a:rPr kumimoji="1" lang="ja-JP" altLang="en-US" sz="1300">
              <a:latin typeface="ＭＳ Ｐゴシック" panose="020B0600070205080204" pitchFamily="50" charset="-128"/>
              <a:ea typeface="ＭＳ Ｐゴシック" panose="020B0600070205080204" pitchFamily="50" charset="-128"/>
            </a:rPr>
            <a:t>　行政需要の増加等に伴い事務量は増嵩の傾向にあるが、業務の効率化を図り職員数の適正管理に努める。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115760</xdr:rowOff>
    </xdr:from>
    <xdr:to>
      <xdr:col>81</xdr:col>
      <xdr:colOff>44450</xdr:colOff>
      <xdr:row>61</xdr:row>
      <xdr:rowOff>118173</xdr:rowOff>
    </xdr:to>
    <xdr:cxnSp macro="">
      <xdr:nvCxnSpPr>
        <xdr:cNvPr id="309" name="直線コネクタ 308"/>
        <xdr:cNvCxnSpPr/>
      </xdr:nvCxnSpPr>
      <xdr:spPr>
        <a:xfrm flipV="1">
          <a:off x="16179800" y="1057421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118173</xdr:rowOff>
    </xdr:from>
    <xdr:to>
      <xdr:col>77</xdr:col>
      <xdr:colOff>44450</xdr:colOff>
      <xdr:row>61</xdr:row>
      <xdr:rowOff>122517</xdr:rowOff>
    </xdr:to>
    <xdr:cxnSp macro="">
      <xdr:nvCxnSpPr>
        <xdr:cNvPr id="312" name="直線コネクタ 311"/>
        <xdr:cNvCxnSpPr/>
      </xdr:nvCxnSpPr>
      <xdr:spPr>
        <a:xfrm flipV="1">
          <a:off x="15290800" y="1057662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118173</xdr:rowOff>
    </xdr:from>
    <xdr:to>
      <xdr:col>72</xdr:col>
      <xdr:colOff>203200</xdr:colOff>
      <xdr:row>61</xdr:row>
      <xdr:rowOff>122517</xdr:rowOff>
    </xdr:to>
    <xdr:cxnSp macro="">
      <xdr:nvCxnSpPr>
        <xdr:cNvPr id="315" name="直線コネクタ 314"/>
        <xdr:cNvCxnSpPr/>
      </xdr:nvCxnSpPr>
      <xdr:spPr>
        <a:xfrm>
          <a:off x="14401800" y="1057662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118173</xdr:rowOff>
    </xdr:from>
    <xdr:to>
      <xdr:col>68</xdr:col>
      <xdr:colOff>152400</xdr:colOff>
      <xdr:row>61</xdr:row>
      <xdr:rowOff>129032</xdr:rowOff>
    </xdr:to>
    <xdr:cxnSp macro="">
      <xdr:nvCxnSpPr>
        <xdr:cNvPr id="318" name="直線コネクタ 317"/>
        <xdr:cNvCxnSpPr/>
      </xdr:nvCxnSpPr>
      <xdr:spPr>
        <a:xfrm flipV="1">
          <a:off x="13512800" y="1057662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91800</xdr:rowOff>
    </xdr:from>
    <xdr:ext cx="762000" cy="259045"/>
    <xdr:sp macro="" textlink="">
      <xdr:nvSpPr>
        <xdr:cNvPr id="322" name="テキスト ボックス 321"/>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64960</xdr:rowOff>
    </xdr:from>
    <xdr:to>
      <xdr:col>81</xdr:col>
      <xdr:colOff>95250</xdr:colOff>
      <xdr:row>61</xdr:row>
      <xdr:rowOff>166560</xdr:rowOff>
    </xdr:to>
    <xdr:sp macro="" textlink="">
      <xdr:nvSpPr>
        <xdr:cNvPr id="328" name="楕円 327"/>
        <xdr:cNvSpPr/>
      </xdr:nvSpPr>
      <xdr:spPr>
        <a:xfrm>
          <a:off x="16967200" y="105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37037</xdr:rowOff>
    </xdr:from>
    <xdr:ext cx="762000" cy="259045"/>
    <xdr:sp macro="" textlink="">
      <xdr:nvSpPr>
        <xdr:cNvPr id="329" name="定員管理の状況該当値テキスト"/>
        <xdr:cNvSpPr txBox="1"/>
      </xdr:nvSpPr>
      <xdr:spPr>
        <a:xfrm>
          <a:off x="17106900" y="1049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67373</xdr:rowOff>
    </xdr:from>
    <xdr:to>
      <xdr:col>77</xdr:col>
      <xdr:colOff>95250</xdr:colOff>
      <xdr:row>61</xdr:row>
      <xdr:rowOff>168973</xdr:rowOff>
    </xdr:to>
    <xdr:sp macro="" textlink="">
      <xdr:nvSpPr>
        <xdr:cNvPr id="330" name="楕円 329"/>
        <xdr:cNvSpPr/>
      </xdr:nvSpPr>
      <xdr:spPr>
        <a:xfrm>
          <a:off x="16129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153750</xdr:rowOff>
    </xdr:from>
    <xdr:ext cx="736600" cy="259045"/>
    <xdr:sp macro="" textlink="">
      <xdr:nvSpPr>
        <xdr:cNvPr id="331" name="テキスト ボックス 330"/>
        <xdr:cNvSpPr txBox="1"/>
      </xdr:nvSpPr>
      <xdr:spPr>
        <a:xfrm>
          <a:off x="15798800" y="10612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71717</xdr:rowOff>
    </xdr:from>
    <xdr:to>
      <xdr:col>73</xdr:col>
      <xdr:colOff>44450</xdr:colOff>
      <xdr:row>62</xdr:row>
      <xdr:rowOff>1867</xdr:rowOff>
    </xdr:to>
    <xdr:sp macro="" textlink="">
      <xdr:nvSpPr>
        <xdr:cNvPr id="332" name="楕円 331"/>
        <xdr:cNvSpPr/>
      </xdr:nvSpPr>
      <xdr:spPr>
        <a:xfrm>
          <a:off x="15240000" y="105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158094</xdr:rowOff>
    </xdr:from>
    <xdr:ext cx="762000" cy="259045"/>
    <xdr:sp macro="" textlink="">
      <xdr:nvSpPr>
        <xdr:cNvPr id="333" name="テキスト ボックス 332"/>
        <xdr:cNvSpPr txBox="1"/>
      </xdr:nvSpPr>
      <xdr:spPr>
        <a:xfrm>
          <a:off x="14909800" y="1061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67373</xdr:rowOff>
    </xdr:from>
    <xdr:to>
      <xdr:col>68</xdr:col>
      <xdr:colOff>203200</xdr:colOff>
      <xdr:row>61</xdr:row>
      <xdr:rowOff>168973</xdr:rowOff>
    </xdr:to>
    <xdr:sp macro="" textlink="">
      <xdr:nvSpPr>
        <xdr:cNvPr id="334" name="楕円 333"/>
        <xdr:cNvSpPr/>
      </xdr:nvSpPr>
      <xdr:spPr>
        <a:xfrm>
          <a:off x="14351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153750</xdr:rowOff>
    </xdr:from>
    <xdr:ext cx="762000" cy="259045"/>
    <xdr:sp macro="" textlink="">
      <xdr:nvSpPr>
        <xdr:cNvPr id="335" name="テキスト ボックス 334"/>
        <xdr:cNvSpPr txBox="1"/>
      </xdr:nvSpPr>
      <xdr:spPr>
        <a:xfrm>
          <a:off x="14020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6" name="楕円 335"/>
        <xdr:cNvSpPr/>
      </xdr:nvSpPr>
      <xdr:spPr>
        <a:xfrm>
          <a:off x="13462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164609</xdr:rowOff>
    </xdr:from>
    <xdr:ext cx="762000" cy="259045"/>
    <xdr:sp macro="" textlink="">
      <xdr:nvSpPr>
        <xdr:cNvPr id="337" name="テキスト ボックス 336"/>
        <xdr:cNvSpPr txBox="1"/>
      </xdr:nvSpPr>
      <xdr:spPr>
        <a:xfrm>
          <a:off x="13131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年度との比で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要因は、分子の値が元利償還金の増加により</a:t>
          </a:r>
          <a:r>
            <a:rPr kumimoji="1" lang="en-US" altLang="ja-JP" sz="1100">
              <a:latin typeface="ＭＳ Ｐゴシック" panose="020B0600070205080204" pitchFamily="50" charset="-128"/>
              <a:ea typeface="ＭＳ Ｐゴシック" panose="020B0600070205080204" pitchFamily="50" charset="-128"/>
            </a:rPr>
            <a:t>18,445</a:t>
          </a:r>
          <a:r>
            <a:rPr kumimoji="1" lang="ja-JP" altLang="en-US" sz="1100">
              <a:latin typeface="ＭＳ Ｐゴシック" panose="020B0600070205080204" pitchFamily="50" charset="-128"/>
              <a:ea typeface="ＭＳ Ｐゴシック" panose="020B0600070205080204" pitchFamily="50" charset="-128"/>
            </a:rPr>
            <a:t>千円増加したことである。</a:t>
          </a:r>
        </a:p>
        <a:p>
          <a:r>
            <a:rPr kumimoji="1" lang="ja-JP" altLang="en-US" sz="1100">
              <a:latin typeface="ＭＳ Ｐゴシック" panose="020B0600070205080204" pitchFamily="50" charset="-128"/>
              <a:ea typeface="ＭＳ Ｐゴシック" panose="020B0600070205080204" pitchFamily="50" charset="-128"/>
            </a:rPr>
            <a:t>　算出の分母となる標準税収入額等と普通交付税額の平衡化が保たれるならば急激な数値の変動はないと思われるが、分子の値において近年投資した普通建設事業分の元金償還が開始されたことにより、元利償還金の額が増加しており、交付税措置があるとしても実質公債費比率は今後も徐々に上昇すると見込まれる。</a:t>
          </a:r>
        </a:p>
        <a:p>
          <a:r>
            <a:rPr kumimoji="1" lang="ja-JP" altLang="en-US" sz="1100">
              <a:latin typeface="ＭＳ Ｐゴシック" panose="020B0600070205080204" pitchFamily="50" charset="-128"/>
              <a:ea typeface="ＭＳ Ｐゴシック" panose="020B0600070205080204" pitchFamily="50" charset="-128"/>
            </a:rPr>
            <a:t>　このため、財政規模にあった公債管理を図るべく、事業計画を見直し、新規借入の抑制を図る必要がある。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42</xdr:row>
      <xdr:rowOff>17356</xdr:rowOff>
    </xdr:to>
    <xdr:cxnSp macro="">
      <xdr:nvCxnSpPr>
        <xdr:cNvPr id="370" name="直線コネクタ 369"/>
        <xdr:cNvCxnSpPr/>
      </xdr:nvCxnSpPr>
      <xdr:spPr>
        <a:xfrm>
          <a:off x="16179800" y="707347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41</xdr:row>
      <xdr:rowOff>44027</xdr:rowOff>
    </xdr:to>
    <xdr:cxnSp macro="">
      <xdr:nvCxnSpPr>
        <xdr:cNvPr id="373" name="直線コネクタ 372"/>
        <xdr:cNvCxnSpPr/>
      </xdr:nvCxnSpPr>
      <xdr:spPr>
        <a:xfrm>
          <a:off x="15290800" y="69367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78740</xdr:rowOff>
    </xdr:to>
    <xdr:cxnSp macro="">
      <xdr:nvCxnSpPr>
        <xdr:cNvPr id="376" name="直線コネクタ 375"/>
        <xdr:cNvCxnSpPr/>
      </xdr:nvCxnSpPr>
      <xdr:spPr>
        <a:xfrm>
          <a:off x="14401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153670</xdr:rowOff>
    </xdr:to>
    <xdr:cxnSp macro="">
      <xdr:nvCxnSpPr>
        <xdr:cNvPr id="379" name="直線コネクタ 378"/>
        <xdr:cNvCxnSpPr/>
      </xdr:nvCxnSpPr>
      <xdr:spPr>
        <a:xfrm>
          <a:off x="13512800" y="68080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83" name="テキスト ボックス 382"/>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9" name="楕円 388"/>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0"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1" name="楕円 390"/>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92" name="テキスト ボックス 391"/>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393" name="楕円 392"/>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94" name="テキスト ボックス 393"/>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395" name="楕円 394"/>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396" name="テキスト ボックス 395"/>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397" name="楕円 396"/>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398" name="テキスト ボックス 397"/>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年度との比で</a:t>
          </a:r>
          <a:r>
            <a:rPr kumimoji="1" lang="en-US" altLang="ja-JP" sz="1000">
              <a:latin typeface="ＭＳ Ｐゴシック" panose="020B0600070205080204" pitchFamily="50" charset="-128"/>
              <a:ea typeface="ＭＳ Ｐゴシック" panose="020B0600070205080204" pitchFamily="50" charset="-128"/>
            </a:rPr>
            <a:t>4.3</a:t>
          </a:r>
          <a:r>
            <a:rPr kumimoji="1" lang="ja-JP" altLang="en-US" sz="1000">
              <a:latin typeface="ＭＳ Ｐゴシック" panose="020B0600070205080204" pitchFamily="50" charset="-128"/>
              <a:ea typeface="ＭＳ Ｐゴシック" panose="020B0600070205080204" pitchFamily="50" charset="-128"/>
            </a:rPr>
            <a:t>ポイントの減で</a:t>
          </a:r>
          <a:r>
            <a:rPr kumimoji="1" lang="en-US" altLang="ja-JP" sz="1000">
              <a:latin typeface="ＭＳ Ｐゴシック" panose="020B0600070205080204" pitchFamily="50" charset="-128"/>
              <a:ea typeface="ＭＳ Ｐゴシック" panose="020B0600070205080204" pitchFamily="50" charset="-128"/>
            </a:rPr>
            <a:t>81.9</a:t>
          </a:r>
          <a:r>
            <a:rPr kumimoji="1" lang="ja-JP" altLang="en-US" sz="1000">
              <a:latin typeface="ＭＳ Ｐゴシック" panose="020B0600070205080204" pitchFamily="50" charset="-128"/>
              <a:ea typeface="ＭＳ Ｐゴシック" panose="020B0600070205080204" pitchFamily="50" charset="-128"/>
            </a:rPr>
            <a:t>％となり以前から早期健全化基準内の数値ではあったが、改善傾向を示している。減少の要因は、基金の積み増しによる充当可能財源の増加や、最終処分場に係る地方債分としての広域圏事務組合負担金の減少が大きな割合を占めている。</a:t>
          </a:r>
        </a:p>
        <a:p>
          <a:r>
            <a:rPr kumimoji="1" lang="ja-JP" altLang="en-US" sz="1000">
              <a:latin typeface="ＭＳ Ｐゴシック" panose="020B0600070205080204" pitchFamily="50" charset="-128"/>
              <a:ea typeface="ＭＳ Ｐゴシック" panose="020B0600070205080204" pitchFamily="50" charset="-128"/>
            </a:rPr>
            <a:t>　将来負担額に対して充当可能財源が</a:t>
          </a:r>
          <a:r>
            <a:rPr kumimoji="1" lang="en-US" altLang="ja-JP" sz="1000">
              <a:latin typeface="ＭＳ Ｐゴシック" panose="020B0600070205080204" pitchFamily="50" charset="-128"/>
              <a:ea typeface="ＭＳ Ｐゴシック" panose="020B0600070205080204" pitchFamily="50" charset="-128"/>
            </a:rPr>
            <a:t>84.1</a:t>
          </a:r>
          <a:r>
            <a:rPr kumimoji="1" lang="ja-JP" altLang="en-US" sz="1000">
              <a:latin typeface="ＭＳ Ｐゴシック" panose="020B0600070205080204" pitchFamily="50" charset="-128"/>
              <a:ea typeface="ＭＳ Ｐゴシック" panose="020B0600070205080204" pitchFamily="50" charset="-128"/>
            </a:rPr>
            <a:t>％あり、その中でも基準財政需要額算入見込額が大部分を占めていることから、磐梯町の将来負担は普通交付税によって補てんされるとも言えるが、これはそれだけ多くの地方債を借り入れているということであり、また交付税の将来推移も不透明な中で、この将来負担比率は決して楽観できるものではない。今後も、地方債、債務負担行為など、将来負担の要因となるべき要素は極力増大させないよう、計画的な財政運営を行わなければならない。</a:t>
          </a:r>
        </a:p>
        <a:p>
          <a:endParaRPr kumimoji="1" lang="ja-JP" altLang="en-US"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124369</xdr:rowOff>
    </xdr:from>
    <xdr:to>
      <xdr:col>81</xdr:col>
      <xdr:colOff>44450</xdr:colOff>
      <xdr:row>22</xdr:row>
      <xdr:rowOff>27033</xdr:rowOff>
    </xdr:to>
    <xdr:cxnSp macro="">
      <xdr:nvCxnSpPr>
        <xdr:cNvPr id="434" name="直線コネクタ 433"/>
        <xdr:cNvCxnSpPr/>
      </xdr:nvCxnSpPr>
      <xdr:spPr>
        <a:xfrm flipV="1">
          <a:off x="16179800" y="3724819"/>
          <a:ext cx="8382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15784</xdr:rowOff>
    </xdr:from>
    <xdr:to>
      <xdr:col>77</xdr:col>
      <xdr:colOff>44450</xdr:colOff>
      <xdr:row>22</xdr:row>
      <xdr:rowOff>27033</xdr:rowOff>
    </xdr:to>
    <xdr:cxnSp macro="">
      <xdr:nvCxnSpPr>
        <xdr:cNvPr id="437" name="直線コネクタ 436"/>
        <xdr:cNvCxnSpPr/>
      </xdr:nvCxnSpPr>
      <xdr:spPr>
        <a:xfrm>
          <a:off x="15290800" y="3616234"/>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149225</xdr:rowOff>
    </xdr:from>
    <xdr:to>
      <xdr:col>72</xdr:col>
      <xdr:colOff>203200</xdr:colOff>
      <xdr:row>21</xdr:row>
      <xdr:rowOff>15784</xdr:rowOff>
    </xdr:to>
    <xdr:cxnSp macro="">
      <xdr:nvCxnSpPr>
        <xdr:cNvPr id="440" name="直線コネクタ 439"/>
        <xdr:cNvCxnSpPr/>
      </xdr:nvCxnSpPr>
      <xdr:spPr>
        <a:xfrm>
          <a:off x="14401800" y="3235325"/>
          <a:ext cx="889000" cy="3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1" name="フローチャート: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34471</xdr:rowOff>
    </xdr:from>
    <xdr:to>
      <xdr:col>68</xdr:col>
      <xdr:colOff>152400</xdr:colOff>
      <xdr:row>18</xdr:row>
      <xdr:rowOff>149225</xdr:rowOff>
    </xdr:to>
    <xdr:cxnSp macro="">
      <xdr:nvCxnSpPr>
        <xdr:cNvPr id="443" name="直線コネクタ 442"/>
        <xdr:cNvCxnSpPr/>
      </xdr:nvCxnSpPr>
      <xdr:spPr>
        <a:xfrm>
          <a:off x="13512800" y="2606221"/>
          <a:ext cx="889000" cy="6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73569</xdr:rowOff>
    </xdr:from>
    <xdr:to>
      <xdr:col>81</xdr:col>
      <xdr:colOff>95250</xdr:colOff>
      <xdr:row>22</xdr:row>
      <xdr:rowOff>3719</xdr:rowOff>
    </xdr:to>
    <xdr:sp macro="" textlink="">
      <xdr:nvSpPr>
        <xdr:cNvPr id="453" name="楕円 452"/>
        <xdr:cNvSpPr/>
      </xdr:nvSpPr>
      <xdr:spPr>
        <a:xfrm>
          <a:off x="16967200" y="36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45646</xdr:rowOff>
    </xdr:from>
    <xdr:ext cx="762000" cy="259045"/>
    <xdr:sp macro="" textlink="">
      <xdr:nvSpPr>
        <xdr:cNvPr id="454" name="将来負担の状況該当値テキスト"/>
        <xdr:cNvSpPr txBox="1"/>
      </xdr:nvSpPr>
      <xdr:spPr>
        <a:xfrm>
          <a:off x="17106900" y="364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147683</xdr:rowOff>
    </xdr:from>
    <xdr:to>
      <xdr:col>77</xdr:col>
      <xdr:colOff>95250</xdr:colOff>
      <xdr:row>22</xdr:row>
      <xdr:rowOff>77833</xdr:rowOff>
    </xdr:to>
    <xdr:sp macro="" textlink="">
      <xdr:nvSpPr>
        <xdr:cNvPr id="455" name="楕円 454"/>
        <xdr:cNvSpPr/>
      </xdr:nvSpPr>
      <xdr:spPr>
        <a:xfrm>
          <a:off x="16129000" y="37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62610</xdr:rowOff>
    </xdr:from>
    <xdr:ext cx="736600" cy="259045"/>
    <xdr:sp macro="" textlink="">
      <xdr:nvSpPr>
        <xdr:cNvPr id="456" name="テキスト ボックス 455"/>
        <xdr:cNvSpPr txBox="1"/>
      </xdr:nvSpPr>
      <xdr:spPr>
        <a:xfrm>
          <a:off x="15798800" y="383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136434</xdr:rowOff>
    </xdr:from>
    <xdr:to>
      <xdr:col>73</xdr:col>
      <xdr:colOff>44450</xdr:colOff>
      <xdr:row>21</xdr:row>
      <xdr:rowOff>66584</xdr:rowOff>
    </xdr:to>
    <xdr:sp macro="" textlink="">
      <xdr:nvSpPr>
        <xdr:cNvPr id="457" name="楕円 456"/>
        <xdr:cNvSpPr/>
      </xdr:nvSpPr>
      <xdr:spPr>
        <a:xfrm>
          <a:off x="15240000" y="35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51361</xdr:rowOff>
    </xdr:from>
    <xdr:ext cx="762000" cy="259045"/>
    <xdr:sp macro="" textlink="">
      <xdr:nvSpPr>
        <xdr:cNvPr id="458" name="テキスト ボックス 457"/>
        <xdr:cNvSpPr txBox="1"/>
      </xdr:nvSpPr>
      <xdr:spPr>
        <a:xfrm>
          <a:off x="14909800" y="365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98425</xdr:rowOff>
    </xdr:from>
    <xdr:to>
      <xdr:col>68</xdr:col>
      <xdr:colOff>203200</xdr:colOff>
      <xdr:row>19</xdr:row>
      <xdr:rowOff>28575</xdr:rowOff>
    </xdr:to>
    <xdr:sp macro="" textlink="">
      <xdr:nvSpPr>
        <xdr:cNvPr id="459" name="楕円 458"/>
        <xdr:cNvSpPr/>
      </xdr:nvSpPr>
      <xdr:spPr>
        <a:xfrm>
          <a:off x="14351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13352</xdr:rowOff>
    </xdr:from>
    <xdr:ext cx="762000" cy="259045"/>
    <xdr:sp macro="" textlink="">
      <xdr:nvSpPr>
        <xdr:cNvPr id="460" name="テキスト ボックス 459"/>
        <xdr:cNvSpPr txBox="1"/>
      </xdr:nvSpPr>
      <xdr:spPr>
        <a:xfrm>
          <a:off x="14020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155121</xdr:rowOff>
    </xdr:from>
    <xdr:to>
      <xdr:col>64</xdr:col>
      <xdr:colOff>152400</xdr:colOff>
      <xdr:row>15</xdr:row>
      <xdr:rowOff>85271</xdr:rowOff>
    </xdr:to>
    <xdr:sp macro="" textlink="">
      <xdr:nvSpPr>
        <xdr:cNvPr id="461" name="楕円 460"/>
        <xdr:cNvSpPr/>
      </xdr:nvSpPr>
      <xdr:spPr>
        <a:xfrm>
          <a:off x="13462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70048</xdr:rowOff>
    </xdr:from>
    <xdr:ext cx="762000" cy="259045"/>
    <xdr:sp macro="" textlink="">
      <xdr:nvSpPr>
        <xdr:cNvPr id="462" name="テキスト ボックス 461"/>
        <xdr:cNvSpPr txBox="1"/>
      </xdr:nvSpPr>
      <xdr:spPr>
        <a:xfrm>
          <a:off x="13131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
3,492
59.77
4,021,434
3,900,137
114,042
2,149,695
6,551,734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となり、類似団体平均と比較してやや高い状況となっている。</a:t>
          </a:r>
        </a:p>
        <a:p>
          <a:r>
            <a:rPr kumimoji="1" lang="ja-JP" altLang="en-US" sz="1300">
              <a:latin typeface="ＭＳ Ｐゴシック" panose="020B0600070205080204" pitchFamily="50" charset="-128"/>
              <a:ea typeface="ＭＳ Ｐゴシック" panose="020B0600070205080204" pitchFamily="50" charset="-128"/>
            </a:rPr>
            <a:t>　磐梯町では、ゴミ処理業務や消防業務を一部事務組合で行うと共に、指定管理者制度により公共施設の管理委託を行うなど、人件費の抑制を図っているが、人件費関係全般について内容を検討し、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130810</xdr:rowOff>
    </xdr:from>
    <xdr:to>
      <xdr:col>24</xdr:col>
      <xdr:colOff>25400</xdr:colOff>
      <xdr:row>36</xdr:row>
      <xdr:rowOff>146050</xdr:rowOff>
    </xdr:to>
    <xdr:cxnSp macro="">
      <xdr:nvCxnSpPr>
        <xdr:cNvPr id="66" name="直線コネクタ 65"/>
        <xdr:cNvCxnSpPr/>
      </xdr:nvCxnSpPr>
      <xdr:spPr>
        <a:xfrm>
          <a:off x="3987800" y="63030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115570</xdr:rowOff>
    </xdr:from>
    <xdr:to>
      <xdr:col>19</xdr:col>
      <xdr:colOff>187325</xdr:colOff>
      <xdr:row>36</xdr:row>
      <xdr:rowOff>130810</xdr:rowOff>
    </xdr:to>
    <xdr:cxnSp macro="">
      <xdr:nvCxnSpPr>
        <xdr:cNvPr id="69" name="直線コネクタ 68"/>
        <xdr:cNvCxnSpPr/>
      </xdr:nvCxnSpPr>
      <xdr:spPr>
        <a:xfrm>
          <a:off x="3098800" y="6287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115570</xdr:rowOff>
    </xdr:from>
    <xdr:to>
      <xdr:col>15</xdr:col>
      <xdr:colOff>98425</xdr:colOff>
      <xdr:row>36</xdr:row>
      <xdr:rowOff>119380</xdr:rowOff>
    </xdr:to>
    <xdr:cxnSp macro="">
      <xdr:nvCxnSpPr>
        <xdr:cNvPr id="72" name="直線コネクタ 71"/>
        <xdr:cNvCxnSpPr/>
      </xdr:nvCxnSpPr>
      <xdr:spPr>
        <a:xfrm flipV="1">
          <a:off x="2209800" y="6287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35560</xdr:rowOff>
    </xdr:to>
    <xdr:cxnSp macro="">
      <xdr:nvCxnSpPr>
        <xdr:cNvPr id="75" name="直線コネクタ 74"/>
        <xdr:cNvCxnSpPr/>
      </xdr:nvCxnSpPr>
      <xdr:spPr>
        <a:xfrm flipV="1">
          <a:off x="1320800" y="62915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95250</xdr:rowOff>
    </xdr:from>
    <xdr:to>
      <xdr:col>24</xdr:col>
      <xdr:colOff>76200</xdr:colOff>
      <xdr:row>37</xdr:row>
      <xdr:rowOff>25400</xdr:rowOff>
    </xdr:to>
    <xdr:sp macro="" textlink="">
      <xdr:nvSpPr>
        <xdr:cNvPr id="85" name="楕円 84"/>
        <xdr:cNvSpPr/>
      </xdr:nvSpPr>
      <xdr:spPr>
        <a:xfrm>
          <a:off x="4775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67327</xdr:rowOff>
    </xdr:from>
    <xdr:ext cx="762000" cy="259045"/>
    <xdr:sp macro="" textlink="">
      <xdr:nvSpPr>
        <xdr:cNvPr id="86" name="人件費該当値テキスト"/>
        <xdr:cNvSpPr txBox="1"/>
      </xdr:nvSpPr>
      <xdr:spPr>
        <a:xfrm>
          <a:off x="49149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80010</xdr:rowOff>
    </xdr:from>
    <xdr:to>
      <xdr:col>20</xdr:col>
      <xdr:colOff>38100</xdr:colOff>
      <xdr:row>37</xdr:row>
      <xdr:rowOff>10160</xdr:rowOff>
    </xdr:to>
    <xdr:sp macro="" textlink="">
      <xdr:nvSpPr>
        <xdr:cNvPr id="87" name="楕円 86"/>
        <xdr:cNvSpPr/>
      </xdr:nvSpPr>
      <xdr:spPr>
        <a:xfrm>
          <a:off x="3937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166387</xdr:rowOff>
    </xdr:from>
    <xdr:ext cx="736600" cy="259045"/>
    <xdr:sp macro="" textlink="">
      <xdr:nvSpPr>
        <xdr:cNvPr id="88" name="テキスト ボックス 87"/>
        <xdr:cNvSpPr txBox="1"/>
      </xdr:nvSpPr>
      <xdr:spPr>
        <a:xfrm>
          <a:off x="3606800" y="63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64770</xdr:rowOff>
    </xdr:from>
    <xdr:to>
      <xdr:col>15</xdr:col>
      <xdr:colOff>149225</xdr:colOff>
      <xdr:row>36</xdr:row>
      <xdr:rowOff>166370</xdr:rowOff>
    </xdr:to>
    <xdr:sp macro="" textlink="">
      <xdr:nvSpPr>
        <xdr:cNvPr id="89" name="楕円 88"/>
        <xdr:cNvSpPr/>
      </xdr:nvSpPr>
      <xdr:spPr>
        <a:xfrm>
          <a:off x="3048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151147</xdr:rowOff>
    </xdr:from>
    <xdr:ext cx="762000" cy="259045"/>
    <xdr:sp macro="" textlink="">
      <xdr:nvSpPr>
        <xdr:cNvPr id="90" name="テキスト ボックス 89"/>
        <xdr:cNvSpPr txBox="1"/>
      </xdr:nvSpPr>
      <xdr:spPr>
        <a:xfrm>
          <a:off x="2717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156210</xdr:rowOff>
    </xdr:from>
    <xdr:to>
      <xdr:col>6</xdr:col>
      <xdr:colOff>171450</xdr:colOff>
      <xdr:row>37</xdr:row>
      <xdr:rowOff>86360</xdr:rowOff>
    </xdr:to>
    <xdr:sp macro="" textlink="">
      <xdr:nvSpPr>
        <xdr:cNvPr id="93" name="楕円 92"/>
        <xdr:cNvSpPr/>
      </xdr:nvSpPr>
      <xdr:spPr>
        <a:xfrm>
          <a:off x="1270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71137</xdr:rowOff>
    </xdr:from>
    <xdr:ext cx="762000" cy="259045"/>
    <xdr:sp macro="" textlink="">
      <xdr:nvSpPr>
        <xdr:cNvPr id="94" name="テキスト ボックス 93"/>
        <xdr:cNvSpPr txBox="1"/>
      </xdr:nvSpPr>
      <xdr:spPr>
        <a:xfrm>
          <a:off x="939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ポイント増加し、類似団体平均と並ぶ結果となった。</a:t>
          </a:r>
        </a:p>
        <a:p>
          <a:r>
            <a:rPr kumimoji="1" lang="ja-JP" altLang="en-US" sz="1300">
              <a:latin typeface="ＭＳ Ｐゴシック" panose="020B0600070205080204" pitchFamily="50" charset="-128"/>
              <a:ea typeface="ＭＳ Ｐゴシック" panose="020B0600070205080204" pitchFamily="50" charset="-128"/>
            </a:rPr>
            <a:t>　今後は、類似団体平均を下回るべく事務内容の改善見直しや、指定管理方式の見直し検討など、事務事業の効率化を更に進め、経費の縮減に努める。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xdr:rowOff>
    </xdr:from>
    <xdr:to>
      <xdr:col>82</xdr:col>
      <xdr:colOff>107950</xdr:colOff>
      <xdr:row>16</xdr:row>
      <xdr:rowOff>96520</xdr:rowOff>
    </xdr:to>
    <xdr:cxnSp macro="">
      <xdr:nvCxnSpPr>
        <xdr:cNvPr id="126" name="直線コネクタ 125"/>
        <xdr:cNvCxnSpPr/>
      </xdr:nvCxnSpPr>
      <xdr:spPr>
        <a:xfrm>
          <a:off x="15671800" y="27597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xdr:rowOff>
    </xdr:from>
    <xdr:to>
      <xdr:col>78</xdr:col>
      <xdr:colOff>69850</xdr:colOff>
      <xdr:row>16</xdr:row>
      <xdr:rowOff>50800</xdr:rowOff>
    </xdr:to>
    <xdr:cxnSp macro="">
      <xdr:nvCxnSpPr>
        <xdr:cNvPr id="129" name="直線コネクタ 128"/>
        <xdr:cNvCxnSpPr/>
      </xdr:nvCxnSpPr>
      <xdr:spPr>
        <a:xfrm flipV="1">
          <a:off x="14782800" y="2759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69850</xdr:rowOff>
    </xdr:to>
    <xdr:cxnSp macro="">
      <xdr:nvCxnSpPr>
        <xdr:cNvPr id="132" name="直線コネクタ 131"/>
        <xdr:cNvCxnSpPr/>
      </xdr:nvCxnSpPr>
      <xdr:spPr>
        <a:xfrm flipV="1">
          <a:off x="13893800" y="279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104140</xdr:rowOff>
    </xdr:to>
    <xdr:cxnSp macro="">
      <xdr:nvCxnSpPr>
        <xdr:cNvPr id="135" name="直線コネクタ 134"/>
        <xdr:cNvCxnSpPr/>
      </xdr:nvCxnSpPr>
      <xdr:spPr>
        <a:xfrm flipV="1">
          <a:off x="13004800" y="2813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39" name="テキスト ボックス 138"/>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5" name="楕円 144"/>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6"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137160</xdr:rowOff>
    </xdr:from>
    <xdr:to>
      <xdr:col>78</xdr:col>
      <xdr:colOff>120650</xdr:colOff>
      <xdr:row>16</xdr:row>
      <xdr:rowOff>67310</xdr:rowOff>
    </xdr:to>
    <xdr:sp macro="" textlink="">
      <xdr:nvSpPr>
        <xdr:cNvPr id="147" name="楕円 146"/>
        <xdr:cNvSpPr/>
      </xdr:nvSpPr>
      <xdr:spPr>
        <a:xfrm>
          <a:off x="156210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77487</xdr:rowOff>
    </xdr:from>
    <xdr:ext cx="736600" cy="259045"/>
    <xdr:sp macro="" textlink="">
      <xdr:nvSpPr>
        <xdr:cNvPr id="148" name="テキスト ボックス 147"/>
        <xdr:cNvSpPr txBox="1"/>
      </xdr:nvSpPr>
      <xdr:spPr>
        <a:xfrm>
          <a:off x="15290800" y="247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9" name="楕円 148"/>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50" name="テキスト ボックス 149"/>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1" name="楕円 150"/>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52" name="テキスト ボックス 151"/>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3" name="楕円 152"/>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4" name="テキスト ボックス 153"/>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類似団体平均より低い水準にある。今後も適正な給付に努めていきたい。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94343</xdr:rowOff>
    </xdr:to>
    <xdr:cxnSp macro="">
      <xdr:nvCxnSpPr>
        <xdr:cNvPr id="188" name="直線コネクタ 187"/>
        <xdr:cNvCxnSpPr/>
      </xdr:nvCxnSpPr>
      <xdr:spPr>
        <a:xfrm>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94343</xdr:rowOff>
    </xdr:to>
    <xdr:cxnSp macro="">
      <xdr:nvCxnSpPr>
        <xdr:cNvPr id="191" name="直線コネクタ 190"/>
        <xdr:cNvCxnSpPr/>
      </xdr:nvCxnSpPr>
      <xdr:spPr>
        <a:xfrm flipV="1">
          <a:off x="3098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4" name="直線コネクタ 193"/>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197" name="直線コネクタ 196"/>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9" name="楕円 208"/>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0" name="テキスト ボックス 209"/>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3" name="楕円 212"/>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4" name="テキスト ボックス 213"/>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ポイントの減となり、類似団体平均に近づく結果になった。</a:t>
          </a:r>
        </a:p>
        <a:p>
          <a:r>
            <a:rPr kumimoji="1" lang="ja-JP" altLang="en-US" sz="1300">
              <a:latin typeface="ＭＳ Ｐゴシック" panose="020B0600070205080204" pitchFamily="50" charset="-128"/>
              <a:ea typeface="ＭＳ Ｐゴシック" panose="020B0600070205080204" pitchFamily="50" charset="-128"/>
            </a:rPr>
            <a:t>　特別豪雪地帯の指定を受ける当町は、除雪経費がかさむことから維持補修費を押し上げており、結果として経常収支比率が類似団体を上回ることとなり、当該経費の抑制が課題となっている。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144145</xdr:rowOff>
    </xdr:from>
    <xdr:to>
      <xdr:col>82</xdr:col>
      <xdr:colOff>107950</xdr:colOff>
      <xdr:row>59</xdr:row>
      <xdr:rowOff>12700</xdr:rowOff>
    </xdr:to>
    <xdr:cxnSp macro="">
      <xdr:nvCxnSpPr>
        <xdr:cNvPr id="244" name="直線コネクタ 243"/>
        <xdr:cNvCxnSpPr/>
      </xdr:nvCxnSpPr>
      <xdr:spPr>
        <a:xfrm flipV="1">
          <a:off x="15671800" y="100882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24130</xdr:rowOff>
    </xdr:from>
    <xdr:to>
      <xdr:col>78</xdr:col>
      <xdr:colOff>69850</xdr:colOff>
      <xdr:row>59</xdr:row>
      <xdr:rowOff>12700</xdr:rowOff>
    </xdr:to>
    <xdr:cxnSp macro="">
      <xdr:nvCxnSpPr>
        <xdr:cNvPr id="247" name="直線コネクタ 246"/>
        <xdr:cNvCxnSpPr/>
      </xdr:nvCxnSpPr>
      <xdr:spPr>
        <a:xfrm>
          <a:off x="14782800" y="9968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24130</xdr:rowOff>
    </xdr:from>
    <xdr:to>
      <xdr:col>73</xdr:col>
      <xdr:colOff>180975</xdr:colOff>
      <xdr:row>58</xdr:row>
      <xdr:rowOff>75565</xdr:rowOff>
    </xdr:to>
    <xdr:cxnSp macro="">
      <xdr:nvCxnSpPr>
        <xdr:cNvPr id="250" name="直線コネクタ 249"/>
        <xdr:cNvCxnSpPr/>
      </xdr:nvCxnSpPr>
      <xdr:spPr>
        <a:xfrm flipV="1">
          <a:off x="13893800" y="99682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75565</xdr:rowOff>
    </xdr:from>
    <xdr:to>
      <xdr:col>69</xdr:col>
      <xdr:colOff>92075</xdr:colOff>
      <xdr:row>59</xdr:row>
      <xdr:rowOff>98425</xdr:rowOff>
    </xdr:to>
    <xdr:cxnSp macro="">
      <xdr:nvCxnSpPr>
        <xdr:cNvPr id="253" name="直線コネクタ 252"/>
        <xdr:cNvCxnSpPr/>
      </xdr:nvCxnSpPr>
      <xdr:spPr>
        <a:xfrm flipV="1">
          <a:off x="13004800" y="1001966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57" name="テキスト ボックス 256"/>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93345</xdr:rowOff>
    </xdr:from>
    <xdr:to>
      <xdr:col>82</xdr:col>
      <xdr:colOff>158750</xdr:colOff>
      <xdr:row>59</xdr:row>
      <xdr:rowOff>23495</xdr:rowOff>
    </xdr:to>
    <xdr:sp macro="" textlink="">
      <xdr:nvSpPr>
        <xdr:cNvPr id="263" name="楕円 262"/>
        <xdr:cNvSpPr/>
      </xdr:nvSpPr>
      <xdr:spPr>
        <a:xfrm>
          <a:off x="164592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65422</xdr:rowOff>
    </xdr:from>
    <xdr:ext cx="762000" cy="259045"/>
    <xdr:sp macro="" textlink="">
      <xdr:nvSpPr>
        <xdr:cNvPr id="264" name="その他該当値テキスト"/>
        <xdr:cNvSpPr txBox="1"/>
      </xdr:nvSpPr>
      <xdr:spPr>
        <a:xfrm>
          <a:off x="165989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65" name="楕円 264"/>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66" name="テキスト ボックス 26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144780</xdr:rowOff>
    </xdr:from>
    <xdr:to>
      <xdr:col>74</xdr:col>
      <xdr:colOff>31750</xdr:colOff>
      <xdr:row>58</xdr:row>
      <xdr:rowOff>74930</xdr:rowOff>
    </xdr:to>
    <xdr:sp macro="" textlink="">
      <xdr:nvSpPr>
        <xdr:cNvPr id="267" name="楕円 266"/>
        <xdr:cNvSpPr/>
      </xdr:nvSpPr>
      <xdr:spPr>
        <a:xfrm>
          <a:off x="14732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68" name="テキスト ボックス 26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24765</xdr:rowOff>
    </xdr:from>
    <xdr:to>
      <xdr:col>69</xdr:col>
      <xdr:colOff>142875</xdr:colOff>
      <xdr:row>58</xdr:row>
      <xdr:rowOff>126365</xdr:rowOff>
    </xdr:to>
    <xdr:sp macro="" textlink="">
      <xdr:nvSpPr>
        <xdr:cNvPr id="269" name="楕円 268"/>
        <xdr:cNvSpPr/>
      </xdr:nvSpPr>
      <xdr:spPr>
        <a:xfrm>
          <a:off x="13843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136542</xdr:rowOff>
    </xdr:from>
    <xdr:ext cx="762000" cy="259045"/>
    <xdr:sp macro="" textlink="">
      <xdr:nvSpPr>
        <xdr:cNvPr id="270" name="テキスト ボックス 269"/>
        <xdr:cNvSpPr txBox="1"/>
      </xdr:nvSpPr>
      <xdr:spPr>
        <a:xfrm>
          <a:off x="13512800" y="973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47625</xdr:rowOff>
    </xdr:from>
    <xdr:to>
      <xdr:col>65</xdr:col>
      <xdr:colOff>53975</xdr:colOff>
      <xdr:row>59</xdr:row>
      <xdr:rowOff>149225</xdr:rowOff>
    </xdr:to>
    <xdr:sp macro="" textlink="">
      <xdr:nvSpPr>
        <xdr:cNvPr id="271" name="楕円 270"/>
        <xdr:cNvSpPr/>
      </xdr:nvSpPr>
      <xdr:spPr>
        <a:xfrm>
          <a:off x="12954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134002</xdr:rowOff>
    </xdr:from>
    <xdr:ext cx="762000" cy="259045"/>
    <xdr:sp macro="" textlink="">
      <xdr:nvSpPr>
        <xdr:cNvPr id="272" name="テキスト ボックス 271"/>
        <xdr:cNvSpPr txBox="1"/>
      </xdr:nvSpPr>
      <xdr:spPr>
        <a:xfrm>
          <a:off x="12623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以前は類似団体平均から乖離しており、高い水準となっていたが、平成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年度は類似団体平均に近づけることができた。</a:t>
          </a:r>
        </a:p>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ポイント減少して類似団体平均と並ぶ結果となった。　</a:t>
          </a:r>
        </a:p>
        <a:p>
          <a:r>
            <a:rPr kumimoji="1" lang="ja-JP" altLang="en-US" sz="1300">
              <a:latin typeface="ＭＳ Ｐゴシック" panose="020B0600070205080204" pitchFamily="50" charset="-128"/>
              <a:ea typeface="ＭＳ Ｐゴシック" panose="020B0600070205080204" pitchFamily="50" charset="-128"/>
            </a:rPr>
            <a:t>　今後は、補助金・負担金等の見直しを更に推進し、類似団体平均以下に抑制できるように努める。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115570</xdr:rowOff>
    </xdr:to>
    <xdr:cxnSp macro="">
      <xdr:nvCxnSpPr>
        <xdr:cNvPr id="303" name="直線コネクタ 302"/>
        <xdr:cNvCxnSpPr/>
      </xdr:nvCxnSpPr>
      <xdr:spPr>
        <a:xfrm flipV="1">
          <a:off x="15671800" y="63860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115570</xdr:rowOff>
    </xdr:to>
    <xdr:cxnSp macro="">
      <xdr:nvCxnSpPr>
        <xdr:cNvPr id="306" name="直線コネクタ 305"/>
        <xdr:cNvCxnSpPr/>
      </xdr:nvCxnSpPr>
      <xdr:spPr>
        <a:xfrm>
          <a:off x="14782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97282</xdr:rowOff>
    </xdr:to>
    <xdr:cxnSp macro="">
      <xdr:nvCxnSpPr>
        <xdr:cNvPr id="309" name="直線コネクタ 308"/>
        <xdr:cNvCxnSpPr/>
      </xdr:nvCxnSpPr>
      <xdr:spPr>
        <a:xfrm flipV="1">
          <a:off x="13893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161290</xdr:rowOff>
    </xdr:to>
    <xdr:cxnSp macro="">
      <xdr:nvCxnSpPr>
        <xdr:cNvPr id="312" name="直線コネクタ 311"/>
        <xdr:cNvCxnSpPr/>
      </xdr:nvCxnSpPr>
      <xdr:spPr>
        <a:xfrm flipV="1">
          <a:off x="13004800" y="6440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16" name="テキスト ボックス 31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2" name="楕円 321"/>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3"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4" name="楕円 323"/>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5" name="テキスト ボックス 324"/>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6" name="楕円 32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7" name="テキスト ボックス 32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8" name="楕円 327"/>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9" name="テキスト ボックス 328"/>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0" name="楕円 329"/>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1" name="テキスト ボックス 330"/>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ポイント増加して</a:t>
          </a:r>
          <a:r>
            <a:rPr kumimoji="1" lang="en-US" altLang="ja-JP" sz="1100">
              <a:latin typeface="ＭＳ Ｐゴシック" panose="020B0600070205080204" pitchFamily="50" charset="-128"/>
              <a:ea typeface="ＭＳ Ｐゴシック" panose="020B0600070205080204" pitchFamily="50" charset="-128"/>
            </a:rPr>
            <a:t>24.6</a:t>
          </a:r>
          <a:r>
            <a:rPr kumimoji="1" lang="ja-JP" altLang="en-US" sz="1100">
              <a:latin typeface="ＭＳ Ｐゴシック" panose="020B0600070205080204" pitchFamily="50" charset="-128"/>
              <a:ea typeface="ＭＳ Ｐゴシック" panose="020B0600070205080204" pitchFamily="50" charset="-128"/>
            </a:rPr>
            <a:t>％となり、類似団体と比較して高い状況にある。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年以降公債費の額は、高い水準で推移し、経常収支比率上昇の大きな要因となっており、平成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年度以降は大型整備事業に投入した起債の元金償還も開始されたため、類似団体平均より高い水準のまま推移している。</a:t>
          </a:r>
        </a:p>
        <a:p>
          <a:r>
            <a:rPr kumimoji="1" lang="ja-JP" altLang="en-US" sz="1100">
              <a:latin typeface="ＭＳ Ｐゴシック" panose="020B0600070205080204" pitchFamily="50" charset="-128"/>
              <a:ea typeface="ＭＳ Ｐゴシック" panose="020B0600070205080204" pitchFamily="50" charset="-128"/>
            </a:rPr>
            <a:t>　今後も数年は高止まりが続くと思われることから、、事業計画の見直しも含めた新規地方債発行の抑制と、財政健全化計画の策定を行い適正な公債管理に努める。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165863</xdr:rowOff>
    </xdr:to>
    <xdr:cxnSp macro="">
      <xdr:nvCxnSpPr>
        <xdr:cNvPr id="361" name="直線コネクタ 360"/>
        <xdr:cNvCxnSpPr/>
      </xdr:nvCxnSpPr>
      <xdr:spPr>
        <a:xfrm>
          <a:off x="3987800" y="136281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65278</xdr:rowOff>
    </xdr:from>
    <xdr:to>
      <xdr:col>19</xdr:col>
      <xdr:colOff>187325</xdr:colOff>
      <xdr:row>79</xdr:row>
      <xdr:rowOff>83565</xdr:rowOff>
    </xdr:to>
    <xdr:cxnSp macro="">
      <xdr:nvCxnSpPr>
        <xdr:cNvPr id="364" name="直線コネクタ 363"/>
        <xdr:cNvCxnSpPr/>
      </xdr:nvCxnSpPr>
      <xdr:spPr>
        <a:xfrm>
          <a:off x="3098800" y="136098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79</xdr:row>
      <xdr:rowOff>65278</xdr:rowOff>
    </xdr:to>
    <xdr:cxnSp macro="">
      <xdr:nvCxnSpPr>
        <xdr:cNvPr id="367" name="直線コネクタ 366"/>
        <xdr:cNvCxnSpPr/>
      </xdr:nvCxnSpPr>
      <xdr:spPr>
        <a:xfrm>
          <a:off x="2209800" y="13477239"/>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104139</xdr:rowOff>
    </xdr:to>
    <xdr:cxnSp macro="">
      <xdr:nvCxnSpPr>
        <xdr:cNvPr id="370" name="直線コネクタ 369"/>
        <xdr:cNvCxnSpPr/>
      </xdr:nvCxnSpPr>
      <xdr:spPr>
        <a:xfrm>
          <a:off x="1320800" y="133537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4" name="テキスト ボックス 37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0" name="楕円 379"/>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81"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82" name="楕円 381"/>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83" name="テキスト ボックス 382"/>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84" name="楕円 383"/>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85" name="テキスト ボックス 384"/>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6" name="楕円 385"/>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7" name="テキスト ボックス 386"/>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8" name="楕円 387"/>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9" name="テキスト ボックス 388"/>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以前は、類似団体平均より高い水準となっていたが、近年は類似団体平均へ近づきつつある傾向にあった。しかしながら、平成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年度は昨年度と比べて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の結果となった。</a:t>
          </a:r>
        </a:p>
        <a:p>
          <a:r>
            <a:rPr kumimoji="1" lang="ja-JP" altLang="en-US" sz="1300">
              <a:latin typeface="ＭＳ Ｐゴシック" panose="020B0600070205080204" pitchFamily="50" charset="-128"/>
              <a:ea typeface="ＭＳ Ｐゴシック" panose="020B0600070205080204" pitchFamily="50" charset="-128"/>
            </a:rPr>
            <a:t>　今後は、公債費の上昇が見込まれることから、数値の上昇を抑えるためにも、公債費以外の経常経費の抑制に努めなければならない。</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77</xdr:row>
      <xdr:rowOff>153670</xdr:rowOff>
    </xdr:to>
    <xdr:cxnSp macro="">
      <xdr:nvCxnSpPr>
        <xdr:cNvPr id="422" name="直線コネクタ 421"/>
        <xdr:cNvCxnSpPr/>
      </xdr:nvCxnSpPr>
      <xdr:spPr>
        <a:xfrm>
          <a:off x="15671800" y="133057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104139</xdr:rowOff>
    </xdr:to>
    <xdr:cxnSp macro="">
      <xdr:nvCxnSpPr>
        <xdr:cNvPr id="425" name="直線コネクタ 424"/>
        <xdr:cNvCxnSpPr/>
      </xdr:nvCxnSpPr>
      <xdr:spPr>
        <a:xfrm>
          <a:off x="14782800" y="132105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73661</xdr:rowOff>
    </xdr:to>
    <xdr:cxnSp macro="">
      <xdr:nvCxnSpPr>
        <xdr:cNvPr id="428" name="直線コネクタ 427"/>
        <xdr:cNvCxnSpPr/>
      </xdr:nvCxnSpPr>
      <xdr:spPr>
        <a:xfrm flipV="1">
          <a:off x="13893800" y="132105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79</xdr:row>
      <xdr:rowOff>5080</xdr:rowOff>
    </xdr:to>
    <xdr:cxnSp macro="">
      <xdr:nvCxnSpPr>
        <xdr:cNvPr id="431" name="直線コネクタ 430"/>
        <xdr:cNvCxnSpPr/>
      </xdr:nvCxnSpPr>
      <xdr:spPr>
        <a:xfrm flipV="1">
          <a:off x="13004800" y="1327531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5" name="テキスト ボックス 434"/>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1" name="楕円 440"/>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2"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43" name="楕円 442"/>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139716</xdr:rowOff>
    </xdr:from>
    <xdr:ext cx="736600" cy="259045"/>
    <xdr:sp macro="" textlink="">
      <xdr:nvSpPr>
        <xdr:cNvPr id="444" name="テキスト ボックス 443"/>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45" name="楕円 444"/>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6" name="テキスト ボックス 445"/>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22861</xdr:rowOff>
    </xdr:from>
    <xdr:to>
      <xdr:col>69</xdr:col>
      <xdr:colOff>142875</xdr:colOff>
      <xdr:row>77</xdr:row>
      <xdr:rowOff>124461</xdr:rowOff>
    </xdr:to>
    <xdr:sp macro="" textlink="">
      <xdr:nvSpPr>
        <xdr:cNvPr id="447" name="楕円 446"/>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109238</xdr:rowOff>
    </xdr:from>
    <xdr:ext cx="762000" cy="259045"/>
    <xdr:sp macro="" textlink="">
      <xdr:nvSpPr>
        <xdr:cNvPr id="448" name="テキスト ボックス 447"/>
        <xdr:cNvSpPr txBox="1"/>
      </xdr:nvSpPr>
      <xdr:spPr>
        <a:xfrm>
          <a:off x="13512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49" name="楕円 448"/>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50" name="テキスト ボックス 449"/>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129490</xdr:rowOff>
    </xdr:from>
    <xdr:to>
      <xdr:col>29</xdr:col>
      <xdr:colOff>127000</xdr:colOff>
      <xdr:row>16</xdr:row>
      <xdr:rowOff>131783</xdr:rowOff>
    </xdr:to>
    <xdr:cxnSp macro="">
      <xdr:nvCxnSpPr>
        <xdr:cNvPr id="47" name="直線コネクタ 46"/>
        <xdr:cNvCxnSpPr/>
      </xdr:nvCxnSpPr>
      <xdr:spPr bwMode="auto">
        <a:xfrm flipV="1">
          <a:off x="5003800" y="2920315"/>
          <a:ext cx="647700" cy="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131783</xdr:rowOff>
    </xdr:from>
    <xdr:to>
      <xdr:col>26</xdr:col>
      <xdr:colOff>50800</xdr:colOff>
      <xdr:row>16</xdr:row>
      <xdr:rowOff>163074</xdr:rowOff>
    </xdr:to>
    <xdr:cxnSp macro="">
      <xdr:nvCxnSpPr>
        <xdr:cNvPr id="50" name="直線コネクタ 49"/>
        <xdr:cNvCxnSpPr/>
      </xdr:nvCxnSpPr>
      <xdr:spPr bwMode="auto">
        <a:xfrm flipV="1">
          <a:off x="4305300" y="2922608"/>
          <a:ext cx="698500" cy="31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163074</xdr:rowOff>
    </xdr:from>
    <xdr:to>
      <xdr:col>22</xdr:col>
      <xdr:colOff>114300</xdr:colOff>
      <xdr:row>17</xdr:row>
      <xdr:rowOff>4613</xdr:rowOff>
    </xdr:to>
    <xdr:cxnSp macro="">
      <xdr:nvCxnSpPr>
        <xdr:cNvPr id="53" name="直線コネクタ 52"/>
        <xdr:cNvCxnSpPr/>
      </xdr:nvCxnSpPr>
      <xdr:spPr bwMode="auto">
        <a:xfrm flipV="1">
          <a:off x="3606800" y="2953899"/>
          <a:ext cx="698500" cy="1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4613</xdr:rowOff>
    </xdr:from>
    <xdr:to>
      <xdr:col>18</xdr:col>
      <xdr:colOff>177800</xdr:colOff>
      <xdr:row>17</xdr:row>
      <xdr:rowOff>31501</xdr:rowOff>
    </xdr:to>
    <xdr:cxnSp macro="">
      <xdr:nvCxnSpPr>
        <xdr:cNvPr id="56" name="直線コネクタ 55"/>
        <xdr:cNvCxnSpPr/>
      </xdr:nvCxnSpPr>
      <xdr:spPr bwMode="auto">
        <a:xfrm flipV="1">
          <a:off x="2908300" y="2966888"/>
          <a:ext cx="698500" cy="26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107078</xdr:rowOff>
    </xdr:from>
    <xdr:ext cx="762000" cy="259045"/>
    <xdr:sp macro="" textlink="">
      <xdr:nvSpPr>
        <xdr:cNvPr id="60" name="テキスト ボックス 59"/>
        <xdr:cNvSpPr txBox="1"/>
      </xdr:nvSpPr>
      <xdr:spPr>
        <a:xfrm>
          <a:off x="2527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78690</xdr:rowOff>
    </xdr:from>
    <xdr:to>
      <xdr:col>29</xdr:col>
      <xdr:colOff>177800</xdr:colOff>
      <xdr:row>17</xdr:row>
      <xdr:rowOff>8840</xdr:rowOff>
    </xdr:to>
    <xdr:sp macro="" textlink="">
      <xdr:nvSpPr>
        <xdr:cNvPr id="66" name="楕円 65"/>
        <xdr:cNvSpPr/>
      </xdr:nvSpPr>
      <xdr:spPr bwMode="auto">
        <a:xfrm>
          <a:off x="5600700" y="286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95217</xdr:rowOff>
    </xdr:from>
    <xdr:ext cx="762000" cy="259045"/>
    <xdr:sp macro="" textlink="">
      <xdr:nvSpPr>
        <xdr:cNvPr id="67" name="人口1人当たり決算額の推移該当値テキスト130"/>
        <xdr:cNvSpPr txBox="1"/>
      </xdr:nvSpPr>
      <xdr:spPr>
        <a:xfrm>
          <a:off x="5740400" y="271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80983</xdr:rowOff>
    </xdr:from>
    <xdr:to>
      <xdr:col>26</xdr:col>
      <xdr:colOff>101600</xdr:colOff>
      <xdr:row>17</xdr:row>
      <xdr:rowOff>11133</xdr:rowOff>
    </xdr:to>
    <xdr:sp macro="" textlink="">
      <xdr:nvSpPr>
        <xdr:cNvPr id="68" name="楕円 67"/>
        <xdr:cNvSpPr/>
      </xdr:nvSpPr>
      <xdr:spPr bwMode="auto">
        <a:xfrm>
          <a:off x="4953000" y="287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21310</xdr:rowOff>
    </xdr:from>
    <xdr:ext cx="736600" cy="259045"/>
    <xdr:sp macro="" textlink="">
      <xdr:nvSpPr>
        <xdr:cNvPr id="69" name="テキスト ボックス 68"/>
        <xdr:cNvSpPr txBox="1"/>
      </xdr:nvSpPr>
      <xdr:spPr>
        <a:xfrm>
          <a:off x="4622800" y="26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112274</xdr:rowOff>
    </xdr:from>
    <xdr:to>
      <xdr:col>22</xdr:col>
      <xdr:colOff>165100</xdr:colOff>
      <xdr:row>17</xdr:row>
      <xdr:rowOff>42424</xdr:rowOff>
    </xdr:to>
    <xdr:sp macro="" textlink="">
      <xdr:nvSpPr>
        <xdr:cNvPr id="70" name="楕円 69"/>
        <xdr:cNvSpPr/>
      </xdr:nvSpPr>
      <xdr:spPr bwMode="auto">
        <a:xfrm>
          <a:off x="4254500" y="290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52601</xdr:rowOff>
    </xdr:from>
    <xdr:ext cx="762000" cy="259045"/>
    <xdr:sp macro="" textlink="">
      <xdr:nvSpPr>
        <xdr:cNvPr id="71" name="テキスト ボックス 70"/>
        <xdr:cNvSpPr txBox="1"/>
      </xdr:nvSpPr>
      <xdr:spPr>
        <a:xfrm>
          <a:off x="3924300" y="26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125263</xdr:rowOff>
    </xdr:from>
    <xdr:to>
      <xdr:col>19</xdr:col>
      <xdr:colOff>38100</xdr:colOff>
      <xdr:row>17</xdr:row>
      <xdr:rowOff>55413</xdr:rowOff>
    </xdr:to>
    <xdr:sp macro="" textlink="">
      <xdr:nvSpPr>
        <xdr:cNvPr id="72" name="楕円 71"/>
        <xdr:cNvSpPr/>
      </xdr:nvSpPr>
      <xdr:spPr bwMode="auto">
        <a:xfrm>
          <a:off x="3556000" y="291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65590</xdr:rowOff>
    </xdr:from>
    <xdr:ext cx="762000" cy="259045"/>
    <xdr:sp macro="" textlink="">
      <xdr:nvSpPr>
        <xdr:cNvPr id="73" name="テキスト ボックス 72"/>
        <xdr:cNvSpPr txBox="1"/>
      </xdr:nvSpPr>
      <xdr:spPr>
        <a:xfrm>
          <a:off x="3225800" y="26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152151</xdr:rowOff>
    </xdr:from>
    <xdr:to>
      <xdr:col>15</xdr:col>
      <xdr:colOff>101600</xdr:colOff>
      <xdr:row>17</xdr:row>
      <xdr:rowOff>82301</xdr:rowOff>
    </xdr:to>
    <xdr:sp macro="" textlink="">
      <xdr:nvSpPr>
        <xdr:cNvPr id="74" name="楕円 73"/>
        <xdr:cNvSpPr/>
      </xdr:nvSpPr>
      <xdr:spPr bwMode="auto">
        <a:xfrm>
          <a:off x="2857500" y="294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92478</xdr:rowOff>
    </xdr:from>
    <xdr:ext cx="762000" cy="259045"/>
    <xdr:sp macro="" textlink="">
      <xdr:nvSpPr>
        <xdr:cNvPr id="75" name="テキスト ボックス 74"/>
        <xdr:cNvSpPr txBox="1"/>
      </xdr:nvSpPr>
      <xdr:spPr>
        <a:xfrm>
          <a:off x="2527300" y="27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235021</xdr:rowOff>
    </xdr:from>
    <xdr:to>
      <xdr:col>29</xdr:col>
      <xdr:colOff>127000</xdr:colOff>
      <xdr:row>35</xdr:row>
      <xdr:rowOff>277701</xdr:rowOff>
    </xdr:to>
    <xdr:cxnSp macro="">
      <xdr:nvCxnSpPr>
        <xdr:cNvPr id="108" name="直線コネクタ 107"/>
        <xdr:cNvCxnSpPr/>
      </xdr:nvCxnSpPr>
      <xdr:spPr bwMode="auto">
        <a:xfrm flipV="1">
          <a:off x="5003800" y="6845371"/>
          <a:ext cx="647700" cy="42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277701</xdr:rowOff>
    </xdr:from>
    <xdr:to>
      <xdr:col>26</xdr:col>
      <xdr:colOff>50800</xdr:colOff>
      <xdr:row>35</xdr:row>
      <xdr:rowOff>336214</xdr:rowOff>
    </xdr:to>
    <xdr:cxnSp macro="">
      <xdr:nvCxnSpPr>
        <xdr:cNvPr id="111" name="直線コネクタ 110"/>
        <xdr:cNvCxnSpPr/>
      </xdr:nvCxnSpPr>
      <xdr:spPr bwMode="auto">
        <a:xfrm flipV="1">
          <a:off x="4305300" y="6888051"/>
          <a:ext cx="698500" cy="58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336214</xdr:rowOff>
    </xdr:from>
    <xdr:to>
      <xdr:col>22</xdr:col>
      <xdr:colOff>114300</xdr:colOff>
      <xdr:row>36</xdr:row>
      <xdr:rowOff>86309</xdr:rowOff>
    </xdr:to>
    <xdr:cxnSp macro="">
      <xdr:nvCxnSpPr>
        <xdr:cNvPr id="114" name="直線コネクタ 113"/>
        <xdr:cNvCxnSpPr/>
      </xdr:nvCxnSpPr>
      <xdr:spPr bwMode="auto">
        <a:xfrm flipV="1">
          <a:off x="3606800" y="6946564"/>
          <a:ext cx="698500" cy="9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86309</xdr:rowOff>
    </xdr:from>
    <xdr:to>
      <xdr:col>18</xdr:col>
      <xdr:colOff>177800</xdr:colOff>
      <xdr:row>36</xdr:row>
      <xdr:rowOff>123167</xdr:rowOff>
    </xdr:to>
    <xdr:cxnSp macro="">
      <xdr:nvCxnSpPr>
        <xdr:cNvPr id="117" name="直線コネクタ 116"/>
        <xdr:cNvCxnSpPr/>
      </xdr:nvCxnSpPr>
      <xdr:spPr bwMode="auto">
        <a:xfrm flipV="1">
          <a:off x="2908300" y="7039559"/>
          <a:ext cx="698500" cy="3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35714</xdr:rowOff>
    </xdr:from>
    <xdr:ext cx="762000" cy="259045"/>
    <xdr:sp macro="" textlink="">
      <xdr:nvSpPr>
        <xdr:cNvPr id="121" name="テキスト ボックス 120"/>
        <xdr:cNvSpPr txBox="1"/>
      </xdr:nvSpPr>
      <xdr:spPr>
        <a:xfrm>
          <a:off x="25273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184221</xdr:rowOff>
    </xdr:from>
    <xdr:to>
      <xdr:col>29</xdr:col>
      <xdr:colOff>177800</xdr:colOff>
      <xdr:row>35</xdr:row>
      <xdr:rowOff>285821</xdr:rowOff>
    </xdr:to>
    <xdr:sp macro="" textlink="">
      <xdr:nvSpPr>
        <xdr:cNvPr id="127" name="楕円 126"/>
        <xdr:cNvSpPr/>
      </xdr:nvSpPr>
      <xdr:spPr bwMode="auto">
        <a:xfrm>
          <a:off x="5600700" y="679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29298</xdr:rowOff>
    </xdr:from>
    <xdr:ext cx="762000" cy="259045"/>
    <xdr:sp macro="" textlink="">
      <xdr:nvSpPr>
        <xdr:cNvPr id="128" name="人口1人当たり決算額の推移該当値テキスト445"/>
        <xdr:cNvSpPr txBox="1"/>
      </xdr:nvSpPr>
      <xdr:spPr>
        <a:xfrm>
          <a:off x="5740400" y="663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226901</xdr:rowOff>
    </xdr:from>
    <xdr:to>
      <xdr:col>26</xdr:col>
      <xdr:colOff>101600</xdr:colOff>
      <xdr:row>35</xdr:row>
      <xdr:rowOff>328501</xdr:rowOff>
    </xdr:to>
    <xdr:sp macro="" textlink="">
      <xdr:nvSpPr>
        <xdr:cNvPr id="129" name="楕円 128"/>
        <xdr:cNvSpPr/>
      </xdr:nvSpPr>
      <xdr:spPr bwMode="auto">
        <a:xfrm>
          <a:off x="4953000" y="683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338678</xdr:rowOff>
    </xdr:from>
    <xdr:ext cx="736600" cy="259045"/>
    <xdr:sp macro="" textlink="">
      <xdr:nvSpPr>
        <xdr:cNvPr id="130" name="テキスト ボックス 129"/>
        <xdr:cNvSpPr txBox="1"/>
      </xdr:nvSpPr>
      <xdr:spPr>
        <a:xfrm>
          <a:off x="4622800" y="660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285414</xdr:rowOff>
    </xdr:from>
    <xdr:to>
      <xdr:col>22</xdr:col>
      <xdr:colOff>165100</xdr:colOff>
      <xdr:row>36</xdr:row>
      <xdr:rowOff>44114</xdr:rowOff>
    </xdr:to>
    <xdr:sp macro="" textlink="">
      <xdr:nvSpPr>
        <xdr:cNvPr id="131" name="楕円 130"/>
        <xdr:cNvSpPr/>
      </xdr:nvSpPr>
      <xdr:spPr bwMode="auto">
        <a:xfrm>
          <a:off x="4254500" y="6895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28891</xdr:rowOff>
    </xdr:from>
    <xdr:ext cx="762000" cy="259045"/>
    <xdr:sp macro="" textlink="">
      <xdr:nvSpPr>
        <xdr:cNvPr id="132" name="テキスト ボックス 131"/>
        <xdr:cNvSpPr txBox="1"/>
      </xdr:nvSpPr>
      <xdr:spPr>
        <a:xfrm>
          <a:off x="3924300" y="69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35509</xdr:rowOff>
    </xdr:from>
    <xdr:to>
      <xdr:col>19</xdr:col>
      <xdr:colOff>38100</xdr:colOff>
      <xdr:row>36</xdr:row>
      <xdr:rowOff>137109</xdr:rowOff>
    </xdr:to>
    <xdr:sp macro="" textlink="">
      <xdr:nvSpPr>
        <xdr:cNvPr id="133" name="楕円 132"/>
        <xdr:cNvSpPr/>
      </xdr:nvSpPr>
      <xdr:spPr bwMode="auto">
        <a:xfrm>
          <a:off x="3556000" y="698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121886</xdr:rowOff>
    </xdr:from>
    <xdr:ext cx="762000" cy="259045"/>
    <xdr:sp macro="" textlink="">
      <xdr:nvSpPr>
        <xdr:cNvPr id="134" name="テキスト ボックス 133"/>
        <xdr:cNvSpPr txBox="1"/>
      </xdr:nvSpPr>
      <xdr:spPr>
        <a:xfrm>
          <a:off x="3225800" y="707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72367</xdr:rowOff>
    </xdr:from>
    <xdr:to>
      <xdr:col>15</xdr:col>
      <xdr:colOff>101600</xdr:colOff>
      <xdr:row>37</xdr:row>
      <xdr:rowOff>2517</xdr:rowOff>
    </xdr:to>
    <xdr:sp macro="" textlink="">
      <xdr:nvSpPr>
        <xdr:cNvPr id="135" name="楕円 134"/>
        <xdr:cNvSpPr/>
      </xdr:nvSpPr>
      <xdr:spPr bwMode="auto">
        <a:xfrm>
          <a:off x="2857500" y="7025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158744</xdr:rowOff>
    </xdr:from>
    <xdr:ext cx="762000" cy="259045"/>
    <xdr:sp macro="" textlink="">
      <xdr:nvSpPr>
        <xdr:cNvPr id="136" name="テキスト ボックス 135"/>
        <xdr:cNvSpPr txBox="1"/>
      </xdr:nvSpPr>
      <xdr:spPr>
        <a:xfrm>
          <a:off x="2527300" y="71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
3,492
59.77
4,021,434
3,900,137
114,042
2,149,695
6,551,734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161978</xdr:rowOff>
    </xdr:from>
    <xdr:to>
      <xdr:col>24</xdr:col>
      <xdr:colOff>63500</xdr:colOff>
      <xdr:row>38</xdr:row>
      <xdr:rowOff>10779</xdr:rowOff>
    </xdr:to>
    <xdr:cxnSp macro="">
      <xdr:nvCxnSpPr>
        <xdr:cNvPr id="63" name="直線コネクタ 62"/>
        <xdr:cNvCxnSpPr/>
      </xdr:nvCxnSpPr>
      <xdr:spPr>
        <a:xfrm flipV="1">
          <a:off x="3797300" y="6505628"/>
          <a:ext cx="838200" cy="2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10779</xdr:rowOff>
    </xdr:from>
    <xdr:to>
      <xdr:col>19</xdr:col>
      <xdr:colOff>177800</xdr:colOff>
      <xdr:row>38</xdr:row>
      <xdr:rowOff>21318</xdr:rowOff>
    </xdr:to>
    <xdr:cxnSp macro="">
      <xdr:nvCxnSpPr>
        <xdr:cNvPr id="66" name="直線コネクタ 65"/>
        <xdr:cNvCxnSpPr/>
      </xdr:nvCxnSpPr>
      <xdr:spPr>
        <a:xfrm flipV="1">
          <a:off x="2908300" y="6525879"/>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14633</xdr:rowOff>
    </xdr:from>
    <xdr:to>
      <xdr:col>15</xdr:col>
      <xdr:colOff>50800</xdr:colOff>
      <xdr:row>38</xdr:row>
      <xdr:rowOff>21318</xdr:rowOff>
    </xdr:to>
    <xdr:cxnSp macro="">
      <xdr:nvCxnSpPr>
        <xdr:cNvPr id="69" name="直線コネクタ 68"/>
        <xdr:cNvCxnSpPr/>
      </xdr:nvCxnSpPr>
      <xdr:spPr>
        <a:xfrm>
          <a:off x="2019300" y="6529733"/>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1753</xdr:rowOff>
    </xdr:from>
    <xdr:to>
      <xdr:col>10</xdr:col>
      <xdr:colOff>114300</xdr:colOff>
      <xdr:row>38</xdr:row>
      <xdr:rowOff>14633</xdr:rowOff>
    </xdr:to>
    <xdr:cxnSp macro="">
      <xdr:nvCxnSpPr>
        <xdr:cNvPr id="72" name="直線コネクタ 71"/>
        <xdr:cNvCxnSpPr/>
      </xdr:nvCxnSpPr>
      <xdr:spPr>
        <a:xfrm>
          <a:off x="1130300" y="6516853"/>
          <a:ext cx="8890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128023</xdr:rowOff>
    </xdr:from>
    <xdr:ext cx="599010" cy="259045"/>
    <xdr:sp macro="" textlink="">
      <xdr:nvSpPr>
        <xdr:cNvPr id="76" name="テキスト ボックス 75"/>
        <xdr:cNvSpPr txBox="1"/>
      </xdr:nvSpPr>
      <xdr:spPr>
        <a:xfrm>
          <a:off x="830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111179</xdr:rowOff>
    </xdr:from>
    <xdr:to>
      <xdr:col>24</xdr:col>
      <xdr:colOff>114300</xdr:colOff>
      <xdr:row>38</xdr:row>
      <xdr:rowOff>41329</xdr:rowOff>
    </xdr:to>
    <xdr:sp macro="" textlink="">
      <xdr:nvSpPr>
        <xdr:cNvPr id="82" name="楕円 81"/>
        <xdr:cNvSpPr/>
      </xdr:nvSpPr>
      <xdr:spPr>
        <a:xfrm>
          <a:off x="4584700" y="64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134056</xdr:rowOff>
    </xdr:from>
    <xdr:ext cx="599010" cy="259045"/>
    <xdr:sp macro="" textlink="">
      <xdr:nvSpPr>
        <xdr:cNvPr id="83" name="人件費該当値テキスト"/>
        <xdr:cNvSpPr txBox="1"/>
      </xdr:nvSpPr>
      <xdr:spPr>
        <a:xfrm>
          <a:off x="4686300" y="630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131430</xdr:rowOff>
    </xdr:from>
    <xdr:to>
      <xdr:col>20</xdr:col>
      <xdr:colOff>38100</xdr:colOff>
      <xdr:row>38</xdr:row>
      <xdr:rowOff>61579</xdr:rowOff>
    </xdr:to>
    <xdr:sp macro="" textlink="">
      <xdr:nvSpPr>
        <xdr:cNvPr id="84" name="楕円 83"/>
        <xdr:cNvSpPr/>
      </xdr:nvSpPr>
      <xdr:spPr>
        <a:xfrm>
          <a:off x="3746500" y="6475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78107</xdr:rowOff>
    </xdr:from>
    <xdr:ext cx="599010" cy="259045"/>
    <xdr:sp macro="" textlink="">
      <xdr:nvSpPr>
        <xdr:cNvPr id="85" name="テキスト ボックス 84"/>
        <xdr:cNvSpPr txBox="1"/>
      </xdr:nvSpPr>
      <xdr:spPr>
        <a:xfrm>
          <a:off x="3497795" y="625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141968</xdr:rowOff>
    </xdr:from>
    <xdr:to>
      <xdr:col>15</xdr:col>
      <xdr:colOff>101600</xdr:colOff>
      <xdr:row>38</xdr:row>
      <xdr:rowOff>72118</xdr:rowOff>
    </xdr:to>
    <xdr:sp macro="" textlink="">
      <xdr:nvSpPr>
        <xdr:cNvPr id="86" name="楕円 85"/>
        <xdr:cNvSpPr/>
      </xdr:nvSpPr>
      <xdr:spPr>
        <a:xfrm>
          <a:off x="2857500" y="64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88645</xdr:rowOff>
    </xdr:from>
    <xdr:ext cx="599010" cy="259045"/>
    <xdr:sp macro="" textlink="">
      <xdr:nvSpPr>
        <xdr:cNvPr id="87" name="テキスト ボックス 86"/>
        <xdr:cNvSpPr txBox="1"/>
      </xdr:nvSpPr>
      <xdr:spPr>
        <a:xfrm>
          <a:off x="2608795" y="626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135283</xdr:rowOff>
    </xdr:from>
    <xdr:to>
      <xdr:col>10</xdr:col>
      <xdr:colOff>165100</xdr:colOff>
      <xdr:row>38</xdr:row>
      <xdr:rowOff>65433</xdr:rowOff>
    </xdr:to>
    <xdr:sp macro="" textlink="">
      <xdr:nvSpPr>
        <xdr:cNvPr id="88" name="楕円 87"/>
        <xdr:cNvSpPr/>
      </xdr:nvSpPr>
      <xdr:spPr>
        <a:xfrm>
          <a:off x="1968500" y="64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81960</xdr:rowOff>
    </xdr:from>
    <xdr:ext cx="599010" cy="259045"/>
    <xdr:sp macro="" textlink="">
      <xdr:nvSpPr>
        <xdr:cNvPr id="89" name="テキスト ボックス 88"/>
        <xdr:cNvSpPr txBox="1"/>
      </xdr:nvSpPr>
      <xdr:spPr>
        <a:xfrm>
          <a:off x="1719795" y="625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122403</xdr:rowOff>
    </xdr:from>
    <xdr:to>
      <xdr:col>6</xdr:col>
      <xdr:colOff>38100</xdr:colOff>
      <xdr:row>38</xdr:row>
      <xdr:rowOff>52553</xdr:rowOff>
    </xdr:to>
    <xdr:sp macro="" textlink="">
      <xdr:nvSpPr>
        <xdr:cNvPr id="90" name="楕円 89"/>
        <xdr:cNvSpPr/>
      </xdr:nvSpPr>
      <xdr:spPr>
        <a:xfrm>
          <a:off x="1079500" y="64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69080</xdr:rowOff>
    </xdr:from>
    <xdr:ext cx="599010" cy="259045"/>
    <xdr:sp macro="" textlink="">
      <xdr:nvSpPr>
        <xdr:cNvPr id="91" name="テキスト ボックス 90"/>
        <xdr:cNvSpPr txBox="1"/>
      </xdr:nvSpPr>
      <xdr:spPr>
        <a:xfrm>
          <a:off x="830795" y="624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140159</xdr:rowOff>
    </xdr:from>
    <xdr:to>
      <xdr:col>24</xdr:col>
      <xdr:colOff>63500</xdr:colOff>
      <xdr:row>57</xdr:row>
      <xdr:rowOff>154687</xdr:rowOff>
    </xdr:to>
    <xdr:cxnSp macro="">
      <xdr:nvCxnSpPr>
        <xdr:cNvPr id="122" name="直線コネクタ 121"/>
        <xdr:cNvCxnSpPr/>
      </xdr:nvCxnSpPr>
      <xdr:spPr>
        <a:xfrm>
          <a:off x="3797300" y="9912809"/>
          <a:ext cx="8382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133783</xdr:rowOff>
    </xdr:from>
    <xdr:to>
      <xdr:col>19</xdr:col>
      <xdr:colOff>177800</xdr:colOff>
      <xdr:row>57</xdr:row>
      <xdr:rowOff>140159</xdr:rowOff>
    </xdr:to>
    <xdr:cxnSp macro="">
      <xdr:nvCxnSpPr>
        <xdr:cNvPr id="125" name="直線コネクタ 124"/>
        <xdr:cNvCxnSpPr/>
      </xdr:nvCxnSpPr>
      <xdr:spPr>
        <a:xfrm>
          <a:off x="2908300" y="9906433"/>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133783</xdr:rowOff>
    </xdr:from>
    <xdr:to>
      <xdr:col>15</xdr:col>
      <xdr:colOff>50800</xdr:colOff>
      <xdr:row>58</xdr:row>
      <xdr:rowOff>3750</xdr:rowOff>
    </xdr:to>
    <xdr:cxnSp macro="">
      <xdr:nvCxnSpPr>
        <xdr:cNvPr id="128" name="直線コネクタ 127"/>
        <xdr:cNvCxnSpPr/>
      </xdr:nvCxnSpPr>
      <xdr:spPr>
        <a:xfrm flipV="1">
          <a:off x="2019300" y="9906433"/>
          <a:ext cx="889000" cy="4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3750</xdr:rowOff>
    </xdr:from>
    <xdr:to>
      <xdr:col>10</xdr:col>
      <xdr:colOff>114300</xdr:colOff>
      <xdr:row>58</xdr:row>
      <xdr:rowOff>8730</xdr:rowOff>
    </xdr:to>
    <xdr:cxnSp macro="">
      <xdr:nvCxnSpPr>
        <xdr:cNvPr id="131" name="直線コネクタ 130"/>
        <xdr:cNvCxnSpPr/>
      </xdr:nvCxnSpPr>
      <xdr:spPr>
        <a:xfrm flipV="1">
          <a:off x="1130300" y="9947850"/>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5" name="テキスト ボックス 134"/>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103887</xdr:rowOff>
    </xdr:from>
    <xdr:to>
      <xdr:col>24</xdr:col>
      <xdr:colOff>114300</xdr:colOff>
      <xdr:row>58</xdr:row>
      <xdr:rowOff>34037</xdr:rowOff>
    </xdr:to>
    <xdr:sp macro="" textlink="">
      <xdr:nvSpPr>
        <xdr:cNvPr id="141" name="楕円 140"/>
        <xdr:cNvSpPr/>
      </xdr:nvSpPr>
      <xdr:spPr>
        <a:xfrm>
          <a:off x="45847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82314</xdr:rowOff>
    </xdr:from>
    <xdr:ext cx="599010" cy="259045"/>
    <xdr:sp macro="" textlink="">
      <xdr:nvSpPr>
        <xdr:cNvPr id="142" name="物件費該当値テキスト"/>
        <xdr:cNvSpPr txBox="1"/>
      </xdr:nvSpPr>
      <xdr:spPr>
        <a:xfrm>
          <a:off x="4686300" y="985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89359</xdr:rowOff>
    </xdr:from>
    <xdr:to>
      <xdr:col>20</xdr:col>
      <xdr:colOff>38100</xdr:colOff>
      <xdr:row>58</xdr:row>
      <xdr:rowOff>19509</xdr:rowOff>
    </xdr:to>
    <xdr:sp macro="" textlink="">
      <xdr:nvSpPr>
        <xdr:cNvPr id="143" name="楕円 142"/>
        <xdr:cNvSpPr/>
      </xdr:nvSpPr>
      <xdr:spPr>
        <a:xfrm>
          <a:off x="3746500" y="986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36036</xdr:rowOff>
    </xdr:from>
    <xdr:ext cx="599010" cy="259045"/>
    <xdr:sp macro="" textlink="">
      <xdr:nvSpPr>
        <xdr:cNvPr id="144" name="テキスト ボックス 143"/>
        <xdr:cNvSpPr txBox="1"/>
      </xdr:nvSpPr>
      <xdr:spPr>
        <a:xfrm>
          <a:off x="3497795" y="963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82983</xdr:rowOff>
    </xdr:from>
    <xdr:to>
      <xdr:col>15</xdr:col>
      <xdr:colOff>101600</xdr:colOff>
      <xdr:row>58</xdr:row>
      <xdr:rowOff>13133</xdr:rowOff>
    </xdr:to>
    <xdr:sp macro="" textlink="">
      <xdr:nvSpPr>
        <xdr:cNvPr id="145" name="楕円 144"/>
        <xdr:cNvSpPr/>
      </xdr:nvSpPr>
      <xdr:spPr>
        <a:xfrm>
          <a:off x="2857500" y="98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29660</xdr:rowOff>
    </xdr:from>
    <xdr:ext cx="599010" cy="259045"/>
    <xdr:sp macro="" textlink="">
      <xdr:nvSpPr>
        <xdr:cNvPr id="146" name="テキスト ボックス 145"/>
        <xdr:cNvSpPr txBox="1"/>
      </xdr:nvSpPr>
      <xdr:spPr>
        <a:xfrm>
          <a:off x="2608795" y="96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124400</xdr:rowOff>
    </xdr:from>
    <xdr:to>
      <xdr:col>10</xdr:col>
      <xdr:colOff>165100</xdr:colOff>
      <xdr:row>58</xdr:row>
      <xdr:rowOff>54550</xdr:rowOff>
    </xdr:to>
    <xdr:sp macro="" textlink="">
      <xdr:nvSpPr>
        <xdr:cNvPr id="147" name="楕円 146"/>
        <xdr:cNvSpPr/>
      </xdr:nvSpPr>
      <xdr:spPr>
        <a:xfrm>
          <a:off x="1968500" y="98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45677</xdr:rowOff>
    </xdr:from>
    <xdr:ext cx="599010" cy="259045"/>
    <xdr:sp macro="" textlink="">
      <xdr:nvSpPr>
        <xdr:cNvPr id="148" name="テキスト ボックス 147"/>
        <xdr:cNvSpPr txBox="1"/>
      </xdr:nvSpPr>
      <xdr:spPr>
        <a:xfrm>
          <a:off x="1719795" y="998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129380</xdr:rowOff>
    </xdr:from>
    <xdr:to>
      <xdr:col>6</xdr:col>
      <xdr:colOff>38100</xdr:colOff>
      <xdr:row>58</xdr:row>
      <xdr:rowOff>59530</xdr:rowOff>
    </xdr:to>
    <xdr:sp macro="" textlink="">
      <xdr:nvSpPr>
        <xdr:cNvPr id="149" name="楕円 148"/>
        <xdr:cNvSpPr/>
      </xdr:nvSpPr>
      <xdr:spPr>
        <a:xfrm>
          <a:off x="1079500" y="99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50657</xdr:rowOff>
    </xdr:from>
    <xdr:ext cx="599010" cy="259045"/>
    <xdr:sp macro="" textlink="">
      <xdr:nvSpPr>
        <xdr:cNvPr id="150" name="テキスト ボックス 149"/>
        <xdr:cNvSpPr txBox="1"/>
      </xdr:nvSpPr>
      <xdr:spPr>
        <a:xfrm>
          <a:off x="830795" y="999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104800</xdr:rowOff>
    </xdr:from>
    <xdr:to>
      <xdr:col>24</xdr:col>
      <xdr:colOff>63500</xdr:colOff>
      <xdr:row>77</xdr:row>
      <xdr:rowOff>5105</xdr:rowOff>
    </xdr:to>
    <xdr:cxnSp macro="">
      <xdr:nvCxnSpPr>
        <xdr:cNvPr id="179" name="直線コネクタ 178"/>
        <xdr:cNvCxnSpPr/>
      </xdr:nvCxnSpPr>
      <xdr:spPr>
        <a:xfrm>
          <a:off x="3797300" y="13135000"/>
          <a:ext cx="8382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104800</xdr:rowOff>
    </xdr:from>
    <xdr:to>
      <xdr:col>19</xdr:col>
      <xdr:colOff>177800</xdr:colOff>
      <xdr:row>76</xdr:row>
      <xdr:rowOff>111570</xdr:rowOff>
    </xdr:to>
    <xdr:cxnSp macro="">
      <xdr:nvCxnSpPr>
        <xdr:cNvPr id="182" name="直線コネクタ 181"/>
        <xdr:cNvCxnSpPr/>
      </xdr:nvCxnSpPr>
      <xdr:spPr>
        <a:xfrm flipV="1">
          <a:off x="2908300" y="13135000"/>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111570</xdr:rowOff>
    </xdr:from>
    <xdr:to>
      <xdr:col>15</xdr:col>
      <xdr:colOff>50800</xdr:colOff>
      <xdr:row>77</xdr:row>
      <xdr:rowOff>75997</xdr:rowOff>
    </xdr:to>
    <xdr:cxnSp macro="">
      <xdr:nvCxnSpPr>
        <xdr:cNvPr id="185" name="直線コネクタ 184"/>
        <xdr:cNvCxnSpPr/>
      </xdr:nvCxnSpPr>
      <xdr:spPr>
        <a:xfrm flipV="1">
          <a:off x="2019300" y="13141770"/>
          <a:ext cx="889000" cy="1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44501</xdr:rowOff>
    </xdr:from>
    <xdr:to>
      <xdr:col>10</xdr:col>
      <xdr:colOff>114300</xdr:colOff>
      <xdr:row>77</xdr:row>
      <xdr:rowOff>75997</xdr:rowOff>
    </xdr:to>
    <xdr:cxnSp macro="">
      <xdr:nvCxnSpPr>
        <xdr:cNvPr id="188" name="直線コネクタ 187"/>
        <xdr:cNvCxnSpPr/>
      </xdr:nvCxnSpPr>
      <xdr:spPr>
        <a:xfrm>
          <a:off x="1130300" y="13074701"/>
          <a:ext cx="889000" cy="2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132808</xdr:rowOff>
    </xdr:from>
    <xdr:ext cx="534377" cy="259045"/>
    <xdr:sp macro="" textlink="">
      <xdr:nvSpPr>
        <xdr:cNvPr id="192" name="テキスト ボックス 191"/>
        <xdr:cNvSpPr txBox="1"/>
      </xdr:nvSpPr>
      <xdr:spPr>
        <a:xfrm>
          <a:off x="863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125755</xdr:rowOff>
    </xdr:from>
    <xdr:to>
      <xdr:col>24</xdr:col>
      <xdr:colOff>114300</xdr:colOff>
      <xdr:row>77</xdr:row>
      <xdr:rowOff>55905</xdr:rowOff>
    </xdr:to>
    <xdr:sp macro="" textlink="">
      <xdr:nvSpPr>
        <xdr:cNvPr id="198" name="楕円 197"/>
        <xdr:cNvSpPr/>
      </xdr:nvSpPr>
      <xdr:spPr>
        <a:xfrm>
          <a:off x="4584700" y="131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148632</xdr:rowOff>
    </xdr:from>
    <xdr:ext cx="534377" cy="259045"/>
    <xdr:sp macro="" textlink="">
      <xdr:nvSpPr>
        <xdr:cNvPr id="199" name="維持補修費該当値テキスト"/>
        <xdr:cNvSpPr txBox="1"/>
      </xdr:nvSpPr>
      <xdr:spPr>
        <a:xfrm>
          <a:off x="4686300" y="130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54000</xdr:rowOff>
    </xdr:from>
    <xdr:to>
      <xdr:col>20</xdr:col>
      <xdr:colOff>38100</xdr:colOff>
      <xdr:row>76</xdr:row>
      <xdr:rowOff>155600</xdr:rowOff>
    </xdr:to>
    <xdr:sp macro="" textlink="">
      <xdr:nvSpPr>
        <xdr:cNvPr id="200" name="楕円 199"/>
        <xdr:cNvSpPr/>
      </xdr:nvSpPr>
      <xdr:spPr>
        <a:xfrm>
          <a:off x="3746500" y="130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678</xdr:rowOff>
    </xdr:from>
    <xdr:ext cx="534377" cy="259045"/>
    <xdr:sp macro="" textlink="">
      <xdr:nvSpPr>
        <xdr:cNvPr id="201" name="テキスト ボックス 200"/>
        <xdr:cNvSpPr txBox="1"/>
      </xdr:nvSpPr>
      <xdr:spPr>
        <a:xfrm>
          <a:off x="3530111" y="128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60770</xdr:rowOff>
    </xdr:from>
    <xdr:to>
      <xdr:col>15</xdr:col>
      <xdr:colOff>101600</xdr:colOff>
      <xdr:row>76</xdr:row>
      <xdr:rowOff>162370</xdr:rowOff>
    </xdr:to>
    <xdr:sp macro="" textlink="">
      <xdr:nvSpPr>
        <xdr:cNvPr id="202" name="楕円 201"/>
        <xdr:cNvSpPr/>
      </xdr:nvSpPr>
      <xdr:spPr>
        <a:xfrm>
          <a:off x="2857500" y="130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7446</xdr:rowOff>
    </xdr:from>
    <xdr:ext cx="534377" cy="259045"/>
    <xdr:sp macro="" textlink="">
      <xdr:nvSpPr>
        <xdr:cNvPr id="203" name="テキスト ボックス 202"/>
        <xdr:cNvSpPr txBox="1"/>
      </xdr:nvSpPr>
      <xdr:spPr>
        <a:xfrm>
          <a:off x="2641111" y="128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25197</xdr:rowOff>
    </xdr:from>
    <xdr:to>
      <xdr:col>10</xdr:col>
      <xdr:colOff>165100</xdr:colOff>
      <xdr:row>77</xdr:row>
      <xdr:rowOff>126797</xdr:rowOff>
    </xdr:to>
    <xdr:sp macro="" textlink="">
      <xdr:nvSpPr>
        <xdr:cNvPr id="204" name="楕円 203"/>
        <xdr:cNvSpPr/>
      </xdr:nvSpPr>
      <xdr:spPr>
        <a:xfrm>
          <a:off x="1968500" y="132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143324</xdr:rowOff>
    </xdr:from>
    <xdr:ext cx="534377" cy="259045"/>
    <xdr:sp macro="" textlink="">
      <xdr:nvSpPr>
        <xdr:cNvPr id="205" name="テキスト ボックス 204"/>
        <xdr:cNvSpPr txBox="1"/>
      </xdr:nvSpPr>
      <xdr:spPr>
        <a:xfrm>
          <a:off x="1752111" y="130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165151</xdr:rowOff>
    </xdr:from>
    <xdr:to>
      <xdr:col>6</xdr:col>
      <xdr:colOff>38100</xdr:colOff>
      <xdr:row>76</xdr:row>
      <xdr:rowOff>95301</xdr:rowOff>
    </xdr:to>
    <xdr:sp macro="" textlink="">
      <xdr:nvSpPr>
        <xdr:cNvPr id="206" name="楕円 205"/>
        <xdr:cNvSpPr/>
      </xdr:nvSpPr>
      <xdr:spPr>
        <a:xfrm>
          <a:off x="1079500" y="130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111828</xdr:rowOff>
    </xdr:from>
    <xdr:ext cx="534377" cy="259045"/>
    <xdr:sp macro="" textlink="">
      <xdr:nvSpPr>
        <xdr:cNvPr id="207" name="テキスト ボックス 206"/>
        <xdr:cNvSpPr txBox="1"/>
      </xdr:nvSpPr>
      <xdr:spPr>
        <a:xfrm>
          <a:off x="863111" y="127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5321</xdr:rowOff>
    </xdr:from>
    <xdr:to>
      <xdr:col>24</xdr:col>
      <xdr:colOff>63500</xdr:colOff>
      <xdr:row>98</xdr:row>
      <xdr:rowOff>15215</xdr:rowOff>
    </xdr:to>
    <xdr:cxnSp macro="">
      <xdr:nvCxnSpPr>
        <xdr:cNvPr id="237" name="直線コネクタ 236"/>
        <xdr:cNvCxnSpPr/>
      </xdr:nvCxnSpPr>
      <xdr:spPr>
        <a:xfrm flipV="1">
          <a:off x="3797300" y="16807421"/>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2832</xdr:rowOff>
    </xdr:from>
    <xdr:to>
      <xdr:col>19</xdr:col>
      <xdr:colOff>177800</xdr:colOff>
      <xdr:row>98</xdr:row>
      <xdr:rowOff>15215</xdr:rowOff>
    </xdr:to>
    <xdr:cxnSp macro="">
      <xdr:nvCxnSpPr>
        <xdr:cNvPr id="240" name="直線コネクタ 239"/>
        <xdr:cNvCxnSpPr/>
      </xdr:nvCxnSpPr>
      <xdr:spPr>
        <a:xfrm>
          <a:off x="2908300" y="16804932"/>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2832</xdr:rowOff>
    </xdr:from>
    <xdr:to>
      <xdr:col>15</xdr:col>
      <xdr:colOff>50800</xdr:colOff>
      <xdr:row>98</xdr:row>
      <xdr:rowOff>45771</xdr:rowOff>
    </xdr:to>
    <xdr:cxnSp macro="">
      <xdr:nvCxnSpPr>
        <xdr:cNvPr id="243" name="直線コネクタ 242"/>
        <xdr:cNvCxnSpPr/>
      </xdr:nvCxnSpPr>
      <xdr:spPr>
        <a:xfrm flipV="1">
          <a:off x="2019300" y="16804932"/>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45771</xdr:rowOff>
    </xdr:from>
    <xdr:to>
      <xdr:col>10</xdr:col>
      <xdr:colOff>114300</xdr:colOff>
      <xdr:row>98</xdr:row>
      <xdr:rowOff>51893</xdr:rowOff>
    </xdr:to>
    <xdr:cxnSp macro="">
      <xdr:nvCxnSpPr>
        <xdr:cNvPr id="246" name="直線コネクタ 245"/>
        <xdr:cNvCxnSpPr/>
      </xdr:nvCxnSpPr>
      <xdr:spPr>
        <a:xfrm flipV="1">
          <a:off x="1130300" y="16847871"/>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125971</xdr:rowOff>
    </xdr:from>
    <xdr:to>
      <xdr:col>24</xdr:col>
      <xdr:colOff>114300</xdr:colOff>
      <xdr:row>98</xdr:row>
      <xdr:rowOff>56121</xdr:rowOff>
    </xdr:to>
    <xdr:sp macro="" textlink="">
      <xdr:nvSpPr>
        <xdr:cNvPr id="256" name="楕円 255"/>
        <xdr:cNvSpPr/>
      </xdr:nvSpPr>
      <xdr:spPr>
        <a:xfrm>
          <a:off x="4584700" y="167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104398</xdr:rowOff>
    </xdr:from>
    <xdr:ext cx="534377" cy="259045"/>
    <xdr:sp macro="" textlink="">
      <xdr:nvSpPr>
        <xdr:cNvPr id="257" name="扶助費該当値テキスト"/>
        <xdr:cNvSpPr txBox="1"/>
      </xdr:nvSpPr>
      <xdr:spPr>
        <a:xfrm>
          <a:off x="4686300" y="167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135865</xdr:rowOff>
    </xdr:from>
    <xdr:to>
      <xdr:col>20</xdr:col>
      <xdr:colOff>38100</xdr:colOff>
      <xdr:row>98</xdr:row>
      <xdr:rowOff>66015</xdr:rowOff>
    </xdr:to>
    <xdr:sp macro="" textlink="">
      <xdr:nvSpPr>
        <xdr:cNvPr id="258" name="楕円 257"/>
        <xdr:cNvSpPr/>
      </xdr:nvSpPr>
      <xdr:spPr>
        <a:xfrm>
          <a:off x="3746500" y="167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57142</xdr:rowOff>
    </xdr:from>
    <xdr:ext cx="534377" cy="259045"/>
    <xdr:sp macro="" textlink="">
      <xdr:nvSpPr>
        <xdr:cNvPr id="259" name="テキスト ボックス 258"/>
        <xdr:cNvSpPr txBox="1"/>
      </xdr:nvSpPr>
      <xdr:spPr>
        <a:xfrm>
          <a:off x="3530111" y="1685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123482</xdr:rowOff>
    </xdr:from>
    <xdr:to>
      <xdr:col>15</xdr:col>
      <xdr:colOff>101600</xdr:colOff>
      <xdr:row>98</xdr:row>
      <xdr:rowOff>53632</xdr:rowOff>
    </xdr:to>
    <xdr:sp macro="" textlink="">
      <xdr:nvSpPr>
        <xdr:cNvPr id="260" name="楕円 259"/>
        <xdr:cNvSpPr/>
      </xdr:nvSpPr>
      <xdr:spPr>
        <a:xfrm>
          <a:off x="2857500" y="167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44759</xdr:rowOff>
    </xdr:from>
    <xdr:ext cx="534377" cy="259045"/>
    <xdr:sp macro="" textlink="">
      <xdr:nvSpPr>
        <xdr:cNvPr id="261" name="テキスト ボックス 260"/>
        <xdr:cNvSpPr txBox="1"/>
      </xdr:nvSpPr>
      <xdr:spPr>
        <a:xfrm>
          <a:off x="2641111" y="168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166421</xdr:rowOff>
    </xdr:from>
    <xdr:to>
      <xdr:col>10</xdr:col>
      <xdr:colOff>165100</xdr:colOff>
      <xdr:row>98</xdr:row>
      <xdr:rowOff>96571</xdr:rowOff>
    </xdr:to>
    <xdr:sp macro="" textlink="">
      <xdr:nvSpPr>
        <xdr:cNvPr id="262" name="楕円 261"/>
        <xdr:cNvSpPr/>
      </xdr:nvSpPr>
      <xdr:spPr>
        <a:xfrm>
          <a:off x="1968500" y="167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87698</xdr:rowOff>
    </xdr:from>
    <xdr:ext cx="534377" cy="259045"/>
    <xdr:sp macro="" textlink="">
      <xdr:nvSpPr>
        <xdr:cNvPr id="263" name="テキスト ボックス 262"/>
        <xdr:cNvSpPr txBox="1"/>
      </xdr:nvSpPr>
      <xdr:spPr>
        <a:xfrm>
          <a:off x="1752111" y="168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1093</xdr:rowOff>
    </xdr:from>
    <xdr:to>
      <xdr:col>6</xdr:col>
      <xdr:colOff>38100</xdr:colOff>
      <xdr:row>98</xdr:row>
      <xdr:rowOff>102693</xdr:rowOff>
    </xdr:to>
    <xdr:sp macro="" textlink="">
      <xdr:nvSpPr>
        <xdr:cNvPr id="264" name="楕円 263"/>
        <xdr:cNvSpPr/>
      </xdr:nvSpPr>
      <xdr:spPr>
        <a:xfrm>
          <a:off x="1079500" y="168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93820</xdr:rowOff>
    </xdr:from>
    <xdr:ext cx="534377" cy="259045"/>
    <xdr:sp macro="" textlink="">
      <xdr:nvSpPr>
        <xdr:cNvPr id="265" name="テキスト ボックス 264"/>
        <xdr:cNvSpPr txBox="1"/>
      </xdr:nvSpPr>
      <xdr:spPr>
        <a:xfrm>
          <a:off x="863111" y="168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40164</xdr:rowOff>
    </xdr:from>
    <xdr:to>
      <xdr:col>55</xdr:col>
      <xdr:colOff>0</xdr:colOff>
      <xdr:row>37</xdr:row>
      <xdr:rowOff>60790</xdr:rowOff>
    </xdr:to>
    <xdr:cxnSp macro="">
      <xdr:nvCxnSpPr>
        <xdr:cNvPr id="296" name="直線コネクタ 295"/>
        <xdr:cNvCxnSpPr/>
      </xdr:nvCxnSpPr>
      <xdr:spPr>
        <a:xfrm flipV="1">
          <a:off x="9639300" y="6383814"/>
          <a:ext cx="838200" cy="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60790</xdr:rowOff>
    </xdr:from>
    <xdr:to>
      <xdr:col>50</xdr:col>
      <xdr:colOff>114300</xdr:colOff>
      <xdr:row>37</xdr:row>
      <xdr:rowOff>85303</xdr:rowOff>
    </xdr:to>
    <xdr:cxnSp macro="">
      <xdr:nvCxnSpPr>
        <xdr:cNvPr id="299" name="直線コネクタ 298"/>
        <xdr:cNvCxnSpPr/>
      </xdr:nvCxnSpPr>
      <xdr:spPr>
        <a:xfrm flipV="1">
          <a:off x="8750300" y="6404440"/>
          <a:ext cx="8890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49693</xdr:rowOff>
    </xdr:from>
    <xdr:to>
      <xdr:col>45</xdr:col>
      <xdr:colOff>177800</xdr:colOff>
      <xdr:row>37</xdr:row>
      <xdr:rowOff>85303</xdr:rowOff>
    </xdr:to>
    <xdr:cxnSp macro="">
      <xdr:nvCxnSpPr>
        <xdr:cNvPr id="302" name="直線コネクタ 301"/>
        <xdr:cNvCxnSpPr/>
      </xdr:nvCxnSpPr>
      <xdr:spPr>
        <a:xfrm>
          <a:off x="7861300" y="6393343"/>
          <a:ext cx="889000" cy="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49693</xdr:rowOff>
    </xdr:from>
    <xdr:to>
      <xdr:col>41</xdr:col>
      <xdr:colOff>50800</xdr:colOff>
      <xdr:row>37</xdr:row>
      <xdr:rowOff>62988</xdr:rowOff>
    </xdr:to>
    <xdr:cxnSp macro="">
      <xdr:nvCxnSpPr>
        <xdr:cNvPr id="305" name="直線コネクタ 304"/>
        <xdr:cNvCxnSpPr/>
      </xdr:nvCxnSpPr>
      <xdr:spPr>
        <a:xfrm flipV="1">
          <a:off x="6972300" y="6393343"/>
          <a:ext cx="8890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160814</xdr:rowOff>
    </xdr:from>
    <xdr:to>
      <xdr:col>55</xdr:col>
      <xdr:colOff>50800</xdr:colOff>
      <xdr:row>37</xdr:row>
      <xdr:rowOff>90964</xdr:rowOff>
    </xdr:to>
    <xdr:sp macro="" textlink="">
      <xdr:nvSpPr>
        <xdr:cNvPr id="315" name="楕円 314"/>
        <xdr:cNvSpPr/>
      </xdr:nvSpPr>
      <xdr:spPr>
        <a:xfrm>
          <a:off x="104267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139241</xdr:rowOff>
    </xdr:from>
    <xdr:ext cx="599010" cy="259045"/>
    <xdr:sp macro="" textlink="">
      <xdr:nvSpPr>
        <xdr:cNvPr id="316" name="補助費等該当値テキスト"/>
        <xdr:cNvSpPr txBox="1"/>
      </xdr:nvSpPr>
      <xdr:spPr>
        <a:xfrm>
          <a:off x="10528300" y="631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9990</xdr:rowOff>
    </xdr:from>
    <xdr:to>
      <xdr:col>50</xdr:col>
      <xdr:colOff>165100</xdr:colOff>
      <xdr:row>37</xdr:row>
      <xdr:rowOff>111590</xdr:rowOff>
    </xdr:to>
    <xdr:sp macro="" textlink="">
      <xdr:nvSpPr>
        <xdr:cNvPr id="317" name="楕円 316"/>
        <xdr:cNvSpPr/>
      </xdr:nvSpPr>
      <xdr:spPr>
        <a:xfrm>
          <a:off x="9588500" y="63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102717</xdr:rowOff>
    </xdr:from>
    <xdr:ext cx="599010" cy="259045"/>
    <xdr:sp macro="" textlink="">
      <xdr:nvSpPr>
        <xdr:cNvPr id="318" name="テキスト ボックス 317"/>
        <xdr:cNvSpPr txBox="1"/>
      </xdr:nvSpPr>
      <xdr:spPr>
        <a:xfrm>
          <a:off x="9339795" y="644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34503</xdr:rowOff>
    </xdr:from>
    <xdr:to>
      <xdr:col>46</xdr:col>
      <xdr:colOff>38100</xdr:colOff>
      <xdr:row>37</xdr:row>
      <xdr:rowOff>136103</xdr:rowOff>
    </xdr:to>
    <xdr:sp macro="" textlink="">
      <xdr:nvSpPr>
        <xdr:cNvPr id="319" name="楕円 318"/>
        <xdr:cNvSpPr/>
      </xdr:nvSpPr>
      <xdr:spPr>
        <a:xfrm>
          <a:off x="8699500" y="63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127230</xdr:rowOff>
    </xdr:from>
    <xdr:ext cx="599010" cy="259045"/>
    <xdr:sp macro="" textlink="">
      <xdr:nvSpPr>
        <xdr:cNvPr id="320" name="テキスト ボックス 319"/>
        <xdr:cNvSpPr txBox="1"/>
      </xdr:nvSpPr>
      <xdr:spPr>
        <a:xfrm>
          <a:off x="8450795" y="647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170343</xdr:rowOff>
    </xdr:from>
    <xdr:to>
      <xdr:col>41</xdr:col>
      <xdr:colOff>101600</xdr:colOff>
      <xdr:row>37</xdr:row>
      <xdr:rowOff>100493</xdr:rowOff>
    </xdr:to>
    <xdr:sp macro="" textlink="">
      <xdr:nvSpPr>
        <xdr:cNvPr id="321" name="楕円 320"/>
        <xdr:cNvSpPr/>
      </xdr:nvSpPr>
      <xdr:spPr>
        <a:xfrm>
          <a:off x="7810500" y="63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91620</xdr:rowOff>
    </xdr:from>
    <xdr:ext cx="599010" cy="259045"/>
    <xdr:sp macro="" textlink="">
      <xdr:nvSpPr>
        <xdr:cNvPr id="322" name="テキスト ボックス 321"/>
        <xdr:cNvSpPr txBox="1"/>
      </xdr:nvSpPr>
      <xdr:spPr>
        <a:xfrm>
          <a:off x="7561795" y="643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12188</xdr:rowOff>
    </xdr:from>
    <xdr:to>
      <xdr:col>36</xdr:col>
      <xdr:colOff>165100</xdr:colOff>
      <xdr:row>37</xdr:row>
      <xdr:rowOff>113788</xdr:rowOff>
    </xdr:to>
    <xdr:sp macro="" textlink="">
      <xdr:nvSpPr>
        <xdr:cNvPr id="323" name="楕円 322"/>
        <xdr:cNvSpPr/>
      </xdr:nvSpPr>
      <xdr:spPr>
        <a:xfrm>
          <a:off x="6921500" y="63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104915</xdr:rowOff>
    </xdr:from>
    <xdr:ext cx="599010" cy="259045"/>
    <xdr:sp macro="" textlink="">
      <xdr:nvSpPr>
        <xdr:cNvPr id="324" name="テキスト ボックス 323"/>
        <xdr:cNvSpPr txBox="1"/>
      </xdr:nvSpPr>
      <xdr:spPr>
        <a:xfrm>
          <a:off x="6672795" y="644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70587</xdr:rowOff>
    </xdr:from>
    <xdr:to>
      <xdr:col>55</xdr:col>
      <xdr:colOff>0</xdr:colOff>
      <xdr:row>57</xdr:row>
      <xdr:rowOff>92718</xdr:rowOff>
    </xdr:to>
    <xdr:cxnSp macro="">
      <xdr:nvCxnSpPr>
        <xdr:cNvPr id="349" name="直線コネクタ 348"/>
        <xdr:cNvCxnSpPr/>
      </xdr:nvCxnSpPr>
      <xdr:spPr>
        <a:xfrm>
          <a:off x="9639300" y="9843237"/>
          <a:ext cx="8382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62017</xdr:rowOff>
    </xdr:from>
    <xdr:to>
      <xdr:col>50</xdr:col>
      <xdr:colOff>114300</xdr:colOff>
      <xdr:row>57</xdr:row>
      <xdr:rowOff>70587</xdr:rowOff>
    </xdr:to>
    <xdr:cxnSp macro="">
      <xdr:nvCxnSpPr>
        <xdr:cNvPr id="352" name="直線コネクタ 351"/>
        <xdr:cNvCxnSpPr/>
      </xdr:nvCxnSpPr>
      <xdr:spPr>
        <a:xfrm>
          <a:off x="8750300" y="9834667"/>
          <a:ext cx="889000"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106796</xdr:rowOff>
    </xdr:from>
    <xdr:to>
      <xdr:col>45</xdr:col>
      <xdr:colOff>177800</xdr:colOff>
      <xdr:row>57</xdr:row>
      <xdr:rowOff>62017</xdr:rowOff>
    </xdr:to>
    <xdr:cxnSp macro="">
      <xdr:nvCxnSpPr>
        <xdr:cNvPr id="355" name="直線コネクタ 354"/>
        <xdr:cNvCxnSpPr/>
      </xdr:nvCxnSpPr>
      <xdr:spPr>
        <a:xfrm>
          <a:off x="7861300" y="9536546"/>
          <a:ext cx="889000" cy="2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106796</xdr:rowOff>
    </xdr:from>
    <xdr:to>
      <xdr:col>41</xdr:col>
      <xdr:colOff>50800</xdr:colOff>
      <xdr:row>57</xdr:row>
      <xdr:rowOff>14962</xdr:rowOff>
    </xdr:to>
    <xdr:cxnSp macro="">
      <xdr:nvCxnSpPr>
        <xdr:cNvPr id="358" name="直線コネクタ 357"/>
        <xdr:cNvCxnSpPr/>
      </xdr:nvCxnSpPr>
      <xdr:spPr>
        <a:xfrm flipV="1">
          <a:off x="6972300" y="9536546"/>
          <a:ext cx="889000" cy="2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82823</xdr:rowOff>
    </xdr:from>
    <xdr:ext cx="599010" cy="259045"/>
    <xdr:sp macro="" textlink="">
      <xdr:nvSpPr>
        <xdr:cNvPr id="362" name="テキスト ボックス 361"/>
        <xdr:cNvSpPr txBox="1"/>
      </xdr:nvSpPr>
      <xdr:spPr>
        <a:xfrm>
          <a:off x="6672795"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41918</xdr:rowOff>
    </xdr:from>
    <xdr:to>
      <xdr:col>55</xdr:col>
      <xdr:colOff>50800</xdr:colOff>
      <xdr:row>57</xdr:row>
      <xdr:rowOff>143518</xdr:rowOff>
    </xdr:to>
    <xdr:sp macro="" textlink="">
      <xdr:nvSpPr>
        <xdr:cNvPr id="368" name="楕円 367"/>
        <xdr:cNvSpPr/>
      </xdr:nvSpPr>
      <xdr:spPr>
        <a:xfrm>
          <a:off x="10426700" y="9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165503</xdr:rowOff>
    </xdr:from>
    <xdr:ext cx="599010" cy="259045"/>
    <xdr:sp macro="" textlink="">
      <xdr:nvSpPr>
        <xdr:cNvPr id="369" name="普通建設事業費該当値テキスト"/>
        <xdr:cNvSpPr txBox="1"/>
      </xdr:nvSpPr>
      <xdr:spPr>
        <a:xfrm>
          <a:off x="10528300" y="976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19787</xdr:rowOff>
    </xdr:from>
    <xdr:to>
      <xdr:col>50</xdr:col>
      <xdr:colOff>165100</xdr:colOff>
      <xdr:row>57</xdr:row>
      <xdr:rowOff>121387</xdr:rowOff>
    </xdr:to>
    <xdr:sp macro="" textlink="">
      <xdr:nvSpPr>
        <xdr:cNvPr id="370" name="楕円 369"/>
        <xdr:cNvSpPr/>
      </xdr:nvSpPr>
      <xdr:spPr>
        <a:xfrm>
          <a:off x="9588500" y="97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112514</xdr:rowOff>
    </xdr:from>
    <xdr:ext cx="599010" cy="259045"/>
    <xdr:sp macro="" textlink="">
      <xdr:nvSpPr>
        <xdr:cNvPr id="371" name="テキスト ボックス 370"/>
        <xdr:cNvSpPr txBox="1"/>
      </xdr:nvSpPr>
      <xdr:spPr>
        <a:xfrm>
          <a:off x="9339795" y="98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11217</xdr:rowOff>
    </xdr:from>
    <xdr:to>
      <xdr:col>46</xdr:col>
      <xdr:colOff>38100</xdr:colOff>
      <xdr:row>57</xdr:row>
      <xdr:rowOff>112817</xdr:rowOff>
    </xdr:to>
    <xdr:sp macro="" textlink="">
      <xdr:nvSpPr>
        <xdr:cNvPr id="372" name="楕円 371"/>
        <xdr:cNvSpPr/>
      </xdr:nvSpPr>
      <xdr:spPr>
        <a:xfrm>
          <a:off x="8699500" y="97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103944</xdr:rowOff>
    </xdr:from>
    <xdr:ext cx="599010" cy="259045"/>
    <xdr:sp macro="" textlink="">
      <xdr:nvSpPr>
        <xdr:cNvPr id="373" name="テキスト ボックス 372"/>
        <xdr:cNvSpPr txBox="1"/>
      </xdr:nvSpPr>
      <xdr:spPr>
        <a:xfrm>
          <a:off x="8450795" y="987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55996</xdr:rowOff>
    </xdr:from>
    <xdr:to>
      <xdr:col>41</xdr:col>
      <xdr:colOff>101600</xdr:colOff>
      <xdr:row>55</xdr:row>
      <xdr:rowOff>157596</xdr:rowOff>
    </xdr:to>
    <xdr:sp macro="" textlink="">
      <xdr:nvSpPr>
        <xdr:cNvPr id="374" name="楕円 373"/>
        <xdr:cNvSpPr/>
      </xdr:nvSpPr>
      <xdr:spPr>
        <a:xfrm>
          <a:off x="7810500" y="94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2673</xdr:rowOff>
    </xdr:from>
    <xdr:ext cx="599010" cy="259045"/>
    <xdr:sp macro="" textlink="">
      <xdr:nvSpPr>
        <xdr:cNvPr id="375" name="テキスト ボックス 374"/>
        <xdr:cNvSpPr txBox="1"/>
      </xdr:nvSpPr>
      <xdr:spPr>
        <a:xfrm>
          <a:off x="7561795" y="92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135612</xdr:rowOff>
    </xdr:from>
    <xdr:to>
      <xdr:col>36</xdr:col>
      <xdr:colOff>165100</xdr:colOff>
      <xdr:row>57</xdr:row>
      <xdr:rowOff>65762</xdr:rowOff>
    </xdr:to>
    <xdr:sp macro="" textlink="">
      <xdr:nvSpPr>
        <xdr:cNvPr id="376" name="楕円 375"/>
        <xdr:cNvSpPr/>
      </xdr:nvSpPr>
      <xdr:spPr>
        <a:xfrm>
          <a:off x="6921500" y="97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82289</xdr:rowOff>
    </xdr:from>
    <xdr:ext cx="599010" cy="259045"/>
    <xdr:sp macro="" textlink="">
      <xdr:nvSpPr>
        <xdr:cNvPr id="377" name="テキスト ボックス 376"/>
        <xdr:cNvSpPr txBox="1"/>
      </xdr:nvSpPr>
      <xdr:spPr>
        <a:xfrm>
          <a:off x="6672795" y="951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105395</xdr:rowOff>
    </xdr:from>
    <xdr:to>
      <xdr:col>55</xdr:col>
      <xdr:colOff>0</xdr:colOff>
      <xdr:row>78</xdr:row>
      <xdr:rowOff>125456</xdr:rowOff>
    </xdr:to>
    <xdr:cxnSp macro="">
      <xdr:nvCxnSpPr>
        <xdr:cNvPr id="406" name="直線コネクタ 405"/>
        <xdr:cNvCxnSpPr/>
      </xdr:nvCxnSpPr>
      <xdr:spPr>
        <a:xfrm flipV="1">
          <a:off x="9639300" y="13478495"/>
          <a:ext cx="8382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125456</xdr:rowOff>
    </xdr:from>
    <xdr:to>
      <xdr:col>50</xdr:col>
      <xdr:colOff>114300</xdr:colOff>
      <xdr:row>78</xdr:row>
      <xdr:rowOff>153253</xdr:rowOff>
    </xdr:to>
    <xdr:cxnSp macro="">
      <xdr:nvCxnSpPr>
        <xdr:cNvPr id="409" name="直線コネクタ 408"/>
        <xdr:cNvCxnSpPr/>
      </xdr:nvCxnSpPr>
      <xdr:spPr>
        <a:xfrm flipV="1">
          <a:off x="8750300" y="13498556"/>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142439</xdr:rowOff>
    </xdr:from>
    <xdr:to>
      <xdr:col>45</xdr:col>
      <xdr:colOff>177800</xdr:colOff>
      <xdr:row>78</xdr:row>
      <xdr:rowOff>153253</xdr:rowOff>
    </xdr:to>
    <xdr:cxnSp macro="">
      <xdr:nvCxnSpPr>
        <xdr:cNvPr id="412" name="直線コネクタ 411"/>
        <xdr:cNvCxnSpPr/>
      </xdr:nvCxnSpPr>
      <xdr:spPr>
        <a:xfrm>
          <a:off x="7861300" y="12658289"/>
          <a:ext cx="889000" cy="86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142439</xdr:rowOff>
    </xdr:from>
    <xdr:to>
      <xdr:col>41</xdr:col>
      <xdr:colOff>50800</xdr:colOff>
      <xdr:row>78</xdr:row>
      <xdr:rowOff>157776</xdr:rowOff>
    </xdr:to>
    <xdr:cxnSp macro="">
      <xdr:nvCxnSpPr>
        <xdr:cNvPr id="415" name="直線コネクタ 414"/>
        <xdr:cNvCxnSpPr/>
      </xdr:nvCxnSpPr>
      <xdr:spPr>
        <a:xfrm flipV="1">
          <a:off x="6972300" y="12658289"/>
          <a:ext cx="889000" cy="87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54595</xdr:rowOff>
    </xdr:from>
    <xdr:to>
      <xdr:col>55</xdr:col>
      <xdr:colOff>50800</xdr:colOff>
      <xdr:row>78</xdr:row>
      <xdr:rowOff>156195</xdr:rowOff>
    </xdr:to>
    <xdr:sp macro="" textlink="">
      <xdr:nvSpPr>
        <xdr:cNvPr id="425" name="楕円 424"/>
        <xdr:cNvSpPr/>
      </xdr:nvSpPr>
      <xdr:spPr>
        <a:xfrm>
          <a:off x="10426700" y="134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13972</xdr:rowOff>
    </xdr:from>
    <xdr:ext cx="534377" cy="259045"/>
    <xdr:sp macro="" textlink="">
      <xdr:nvSpPr>
        <xdr:cNvPr id="426" name="普通建設事業費 （ うち新規整備　）該当値テキスト"/>
        <xdr:cNvSpPr txBox="1"/>
      </xdr:nvSpPr>
      <xdr:spPr>
        <a:xfrm>
          <a:off x="10528300" y="132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74656</xdr:rowOff>
    </xdr:from>
    <xdr:to>
      <xdr:col>50</xdr:col>
      <xdr:colOff>165100</xdr:colOff>
      <xdr:row>79</xdr:row>
      <xdr:rowOff>4806</xdr:rowOff>
    </xdr:to>
    <xdr:sp macro="" textlink="">
      <xdr:nvSpPr>
        <xdr:cNvPr id="427" name="楕円 426"/>
        <xdr:cNvSpPr/>
      </xdr:nvSpPr>
      <xdr:spPr>
        <a:xfrm>
          <a:off x="9588500" y="13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167383</xdr:rowOff>
    </xdr:from>
    <xdr:ext cx="534377" cy="259045"/>
    <xdr:sp macro="" textlink="">
      <xdr:nvSpPr>
        <xdr:cNvPr id="428" name="テキスト ボックス 427"/>
        <xdr:cNvSpPr txBox="1"/>
      </xdr:nvSpPr>
      <xdr:spPr>
        <a:xfrm>
          <a:off x="9372111" y="135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102453</xdr:rowOff>
    </xdr:from>
    <xdr:to>
      <xdr:col>46</xdr:col>
      <xdr:colOff>38100</xdr:colOff>
      <xdr:row>79</xdr:row>
      <xdr:rowOff>32603</xdr:rowOff>
    </xdr:to>
    <xdr:sp macro="" textlink="">
      <xdr:nvSpPr>
        <xdr:cNvPr id="429" name="楕円 428"/>
        <xdr:cNvSpPr/>
      </xdr:nvSpPr>
      <xdr:spPr>
        <a:xfrm>
          <a:off x="8699500" y="13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23730</xdr:rowOff>
    </xdr:from>
    <xdr:ext cx="534377" cy="259045"/>
    <xdr:sp macro="" textlink="">
      <xdr:nvSpPr>
        <xdr:cNvPr id="430" name="テキスト ボックス 429"/>
        <xdr:cNvSpPr txBox="1"/>
      </xdr:nvSpPr>
      <xdr:spPr>
        <a:xfrm>
          <a:off x="8483111" y="135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91639</xdr:rowOff>
    </xdr:from>
    <xdr:to>
      <xdr:col>41</xdr:col>
      <xdr:colOff>101600</xdr:colOff>
      <xdr:row>74</xdr:row>
      <xdr:rowOff>21789</xdr:rowOff>
    </xdr:to>
    <xdr:sp macro="" textlink="">
      <xdr:nvSpPr>
        <xdr:cNvPr id="431" name="楕円 430"/>
        <xdr:cNvSpPr/>
      </xdr:nvSpPr>
      <xdr:spPr>
        <a:xfrm>
          <a:off x="7810500" y="126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38316</xdr:rowOff>
    </xdr:from>
    <xdr:ext cx="599010" cy="259045"/>
    <xdr:sp macro="" textlink="">
      <xdr:nvSpPr>
        <xdr:cNvPr id="432" name="テキスト ボックス 431"/>
        <xdr:cNvSpPr txBox="1"/>
      </xdr:nvSpPr>
      <xdr:spPr>
        <a:xfrm>
          <a:off x="7561795" y="1238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106976</xdr:rowOff>
    </xdr:from>
    <xdr:to>
      <xdr:col>36</xdr:col>
      <xdr:colOff>165100</xdr:colOff>
      <xdr:row>79</xdr:row>
      <xdr:rowOff>37126</xdr:rowOff>
    </xdr:to>
    <xdr:sp macro="" textlink="">
      <xdr:nvSpPr>
        <xdr:cNvPr id="433" name="楕円 432"/>
        <xdr:cNvSpPr/>
      </xdr:nvSpPr>
      <xdr:spPr>
        <a:xfrm>
          <a:off x="6921500" y="1348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28253</xdr:rowOff>
    </xdr:from>
    <xdr:ext cx="534377" cy="259045"/>
    <xdr:sp macro="" textlink="">
      <xdr:nvSpPr>
        <xdr:cNvPr id="434" name="テキスト ボックス 433"/>
        <xdr:cNvSpPr txBox="1"/>
      </xdr:nvSpPr>
      <xdr:spPr>
        <a:xfrm>
          <a:off x="6705111" y="135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122106</xdr:rowOff>
    </xdr:from>
    <xdr:to>
      <xdr:col>55</xdr:col>
      <xdr:colOff>0</xdr:colOff>
      <xdr:row>97</xdr:row>
      <xdr:rowOff>152180</xdr:rowOff>
    </xdr:to>
    <xdr:cxnSp macro="">
      <xdr:nvCxnSpPr>
        <xdr:cNvPr id="459" name="直線コネクタ 458"/>
        <xdr:cNvCxnSpPr/>
      </xdr:nvCxnSpPr>
      <xdr:spPr>
        <a:xfrm>
          <a:off x="9639300" y="16752756"/>
          <a:ext cx="8382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109204</xdr:rowOff>
    </xdr:from>
    <xdr:to>
      <xdr:col>50</xdr:col>
      <xdr:colOff>114300</xdr:colOff>
      <xdr:row>97</xdr:row>
      <xdr:rowOff>122106</xdr:rowOff>
    </xdr:to>
    <xdr:cxnSp macro="">
      <xdr:nvCxnSpPr>
        <xdr:cNvPr id="462" name="直線コネクタ 461"/>
        <xdr:cNvCxnSpPr/>
      </xdr:nvCxnSpPr>
      <xdr:spPr>
        <a:xfrm>
          <a:off x="8750300" y="16739854"/>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109204</xdr:rowOff>
    </xdr:from>
    <xdr:to>
      <xdr:col>45</xdr:col>
      <xdr:colOff>177800</xdr:colOff>
      <xdr:row>98</xdr:row>
      <xdr:rowOff>12661</xdr:rowOff>
    </xdr:to>
    <xdr:cxnSp macro="">
      <xdr:nvCxnSpPr>
        <xdr:cNvPr id="465" name="直線コネクタ 464"/>
        <xdr:cNvCxnSpPr/>
      </xdr:nvCxnSpPr>
      <xdr:spPr>
        <a:xfrm flipV="1">
          <a:off x="7861300" y="16739854"/>
          <a:ext cx="889000" cy="7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52463</xdr:rowOff>
    </xdr:from>
    <xdr:to>
      <xdr:col>41</xdr:col>
      <xdr:colOff>50800</xdr:colOff>
      <xdr:row>98</xdr:row>
      <xdr:rowOff>12661</xdr:rowOff>
    </xdr:to>
    <xdr:cxnSp macro="">
      <xdr:nvCxnSpPr>
        <xdr:cNvPr id="468" name="直線コネクタ 467"/>
        <xdr:cNvCxnSpPr/>
      </xdr:nvCxnSpPr>
      <xdr:spPr>
        <a:xfrm>
          <a:off x="6972300" y="16683113"/>
          <a:ext cx="889000" cy="1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164414</xdr:rowOff>
    </xdr:from>
    <xdr:ext cx="599010" cy="259045"/>
    <xdr:sp macro="" textlink="">
      <xdr:nvSpPr>
        <xdr:cNvPr id="472" name="テキスト ボックス 471"/>
        <xdr:cNvSpPr txBox="1"/>
      </xdr:nvSpPr>
      <xdr:spPr>
        <a:xfrm>
          <a:off x="6672795" y="167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101380</xdr:rowOff>
    </xdr:from>
    <xdr:to>
      <xdr:col>55</xdr:col>
      <xdr:colOff>50800</xdr:colOff>
      <xdr:row>98</xdr:row>
      <xdr:rowOff>31530</xdr:rowOff>
    </xdr:to>
    <xdr:sp macro="" textlink="">
      <xdr:nvSpPr>
        <xdr:cNvPr id="478" name="楕円 477"/>
        <xdr:cNvSpPr/>
      </xdr:nvSpPr>
      <xdr:spPr>
        <a:xfrm>
          <a:off x="10426700" y="167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35395</xdr:rowOff>
    </xdr:from>
    <xdr:ext cx="534377" cy="259045"/>
    <xdr:sp macro="" textlink="">
      <xdr:nvSpPr>
        <xdr:cNvPr id="479" name="普通建設事業費 （ うち更新整備　）該当値テキスト"/>
        <xdr:cNvSpPr txBox="1"/>
      </xdr:nvSpPr>
      <xdr:spPr>
        <a:xfrm>
          <a:off x="10528300" y="166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71306</xdr:rowOff>
    </xdr:from>
    <xdr:to>
      <xdr:col>50</xdr:col>
      <xdr:colOff>165100</xdr:colOff>
      <xdr:row>98</xdr:row>
      <xdr:rowOff>1456</xdr:rowOff>
    </xdr:to>
    <xdr:sp macro="" textlink="">
      <xdr:nvSpPr>
        <xdr:cNvPr id="480" name="楕円 479"/>
        <xdr:cNvSpPr/>
      </xdr:nvSpPr>
      <xdr:spPr>
        <a:xfrm>
          <a:off x="9588500" y="167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164033</xdr:rowOff>
    </xdr:from>
    <xdr:ext cx="599010" cy="259045"/>
    <xdr:sp macro="" textlink="">
      <xdr:nvSpPr>
        <xdr:cNvPr id="481" name="テキスト ボックス 480"/>
        <xdr:cNvSpPr txBox="1"/>
      </xdr:nvSpPr>
      <xdr:spPr>
        <a:xfrm>
          <a:off x="9339795" y="167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58404</xdr:rowOff>
    </xdr:from>
    <xdr:to>
      <xdr:col>46</xdr:col>
      <xdr:colOff>38100</xdr:colOff>
      <xdr:row>97</xdr:row>
      <xdr:rowOff>160004</xdr:rowOff>
    </xdr:to>
    <xdr:sp macro="" textlink="">
      <xdr:nvSpPr>
        <xdr:cNvPr id="482" name="楕円 481"/>
        <xdr:cNvSpPr/>
      </xdr:nvSpPr>
      <xdr:spPr>
        <a:xfrm>
          <a:off x="8699500" y="166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5081</xdr:rowOff>
    </xdr:from>
    <xdr:ext cx="599010" cy="259045"/>
    <xdr:sp macro="" textlink="">
      <xdr:nvSpPr>
        <xdr:cNvPr id="483" name="テキスト ボックス 482"/>
        <xdr:cNvSpPr txBox="1"/>
      </xdr:nvSpPr>
      <xdr:spPr>
        <a:xfrm>
          <a:off x="8450795" y="1646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133311</xdr:rowOff>
    </xdr:from>
    <xdr:to>
      <xdr:col>41</xdr:col>
      <xdr:colOff>101600</xdr:colOff>
      <xdr:row>98</xdr:row>
      <xdr:rowOff>63461</xdr:rowOff>
    </xdr:to>
    <xdr:sp macro="" textlink="">
      <xdr:nvSpPr>
        <xdr:cNvPr id="484" name="楕円 483"/>
        <xdr:cNvSpPr/>
      </xdr:nvSpPr>
      <xdr:spPr>
        <a:xfrm>
          <a:off x="7810500" y="1676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54588</xdr:rowOff>
    </xdr:from>
    <xdr:ext cx="534377" cy="259045"/>
    <xdr:sp macro="" textlink="">
      <xdr:nvSpPr>
        <xdr:cNvPr id="485" name="テキスト ボックス 484"/>
        <xdr:cNvSpPr txBox="1"/>
      </xdr:nvSpPr>
      <xdr:spPr>
        <a:xfrm>
          <a:off x="7594111" y="1685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xdr:rowOff>
    </xdr:from>
    <xdr:to>
      <xdr:col>36</xdr:col>
      <xdr:colOff>165100</xdr:colOff>
      <xdr:row>97</xdr:row>
      <xdr:rowOff>103263</xdr:rowOff>
    </xdr:to>
    <xdr:sp macro="" textlink="">
      <xdr:nvSpPr>
        <xdr:cNvPr id="486" name="楕円 485"/>
        <xdr:cNvSpPr/>
      </xdr:nvSpPr>
      <xdr:spPr>
        <a:xfrm>
          <a:off x="6921500" y="166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119790</xdr:rowOff>
    </xdr:from>
    <xdr:ext cx="599010" cy="259045"/>
    <xdr:sp macro="" textlink="">
      <xdr:nvSpPr>
        <xdr:cNvPr id="487" name="テキスト ボックス 486"/>
        <xdr:cNvSpPr txBox="1"/>
      </xdr:nvSpPr>
      <xdr:spPr>
        <a:xfrm>
          <a:off x="6672795" y="1640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98732</xdr:rowOff>
    </xdr:from>
    <xdr:to>
      <xdr:col>85</xdr:col>
      <xdr:colOff>127000</xdr:colOff>
      <xdr:row>39</xdr:row>
      <xdr:rowOff>98878</xdr:rowOff>
    </xdr:to>
    <xdr:cxnSp macro="">
      <xdr:nvCxnSpPr>
        <xdr:cNvPr id="518" name="直線コネクタ 517"/>
        <xdr:cNvCxnSpPr/>
      </xdr:nvCxnSpPr>
      <xdr:spPr>
        <a:xfrm>
          <a:off x="15481300" y="6785282"/>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94478</xdr:rowOff>
    </xdr:from>
    <xdr:to>
      <xdr:col>81</xdr:col>
      <xdr:colOff>50800</xdr:colOff>
      <xdr:row>39</xdr:row>
      <xdr:rowOff>98732</xdr:rowOff>
    </xdr:to>
    <xdr:cxnSp macro="">
      <xdr:nvCxnSpPr>
        <xdr:cNvPr id="521" name="直線コネクタ 520"/>
        <xdr:cNvCxnSpPr/>
      </xdr:nvCxnSpPr>
      <xdr:spPr>
        <a:xfrm>
          <a:off x="14592300" y="6781028"/>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94478</xdr:rowOff>
    </xdr:from>
    <xdr:to>
      <xdr:col>76</xdr:col>
      <xdr:colOff>114300</xdr:colOff>
      <xdr:row>39</xdr:row>
      <xdr:rowOff>98650</xdr:rowOff>
    </xdr:to>
    <xdr:cxnSp macro="">
      <xdr:nvCxnSpPr>
        <xdr:cNvPr id="524" name="直線コネクタ 523"/>
        <xdr:cNvCxnSpPr/>
      </xdr:nvCxnSpPr>
      <xdr:spPr>
        <a:xfrm flipV="1">
          <a:off x="13703300" y="67810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97698</xdr:rowOff>
    </xdr:from>
    <xdr:to>
      <xdr:col>71</xdr:col>
      <xdr:colOff>177800</xdr:colOff>
      <xdr:row>39</xdr:row>
      <xdr:rowOff>98650</xdr:rowOff>
    </xdr:to>
    <xdr:cxnSp macro="">
      <xdr:nvCxnSpPr>
        <xdr:cNvPr id="527" name="直線コネクタ 526"/>
        <xdr:cNvCxnSpPr/>
      </xdr:nvCxnSpPr>
      <xdr:spPr>
        <a:xfrm>
          <a:off x="12814300" y="678424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47932</xdr:rowOff>
    </xdr:from>
    <xdr:to>
      <xdr:col>81</xdr:col>
      <xdr:colOff>101600</xdr:colOff>
      <xdr:row>39</xdr:row>
      <xdr:rowOff>149532</xdr:rowOff>
    </xdr:to>
    <xdr:sp macro="" textlink="">
      <xdr:nvSpPr>
        <xdr:cNvPr id="539" name="楕円 538"/>
        <xdr:cNvSpPr/>
      </xdr:nvSpPr>
      <xdr:spPr>
        <a:xfrm>
          <a:off x="15430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140659</xdr:rowOff>
    </xdr:from>
    <xdr:ext cx="313932" cy="259045"/>
    <xdr:sp macro="" textlink="">
      <xdr:nvSpPr>
        <xdr:cNvPr id="540" name="テキスト ボックス 539"/>
        <xdr:cNvSpPr txBox="1"/>
      </xdr:nvSpPr>
      <xdr:spPr>
        <a:xfrm>
          <a:off x="15324333" y="6827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43678</xdr:rowOff>
    </xdr:from>
    <xdr:to>
      <xdr:col>76</xdr:col>
      <xdr:colOff>165100</xdr:colOff>
      <xdr:row>39</xdr:row>
      <xdr:rowOff>145278</xdr:rowOff>
    </xdr:to>
    <xdr:sp macro="" textlink="">
      <xdr:nvSpPr>
        <xdr:cNvPr id="541" name="楕円 540"/>
        <xdr:cNvSpPr/>
      </xdr:nvSpPr>
      <xdr:spPr>
        <a:xfrm>
          <a:off x="14541500" y="67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136405</xdr:rowOff>
    </xdr:from>
    <xdr:ext cx="469744" cy="259045"/>
    <xdr:sp macro="" textlink="">
      <xdr:nvSpPr>
        <xdr:cNvPr id="542" name="テキスト ボックス 541"/>
        <xdr:cNvSpPr txBox="1"/>
      </xdr:nvSpPr>
      <xdr:spPr>
        <a:xfrm>
          <a:off x="14357428" y="682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47850</xdr:rowOff>
    </xdr:from>
    <xdr:to>
      <xdr:col>72</xdr:col>
      <xdr:colOff>38100</xdr:colOff>
      <xdr:row>39</xdr:row>
      <xdr:rowOff>149450</xdr:rowOff>
    </xdr:to>
    <xdr:sp macro="" textlink="">
      <xdr:nvSpPr>
        <xdr:cNvPr id="543" name="楕円 542"/>
        <xdr:cNvSpPr/>
      </xdr:nvSpPr>
      <xdr:spPr>
        <a:xfrm>
          <a:off x="13652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140577</xdr:rowOff>
    </xdr:from>
    <xdr:ext cx="378565" cy="259045"/>
    <xdr:sp macro="" textlink="">
      <xdr:nvSpPr>
        <xdr:cNvPr id="544" name="テキスト ボックス 543"/>
        <xdr:cNvSpPr txBox="1"/>
      </xdr:nvSpPr>
      <xdr:spPr>
        <a:xfrm>
          <a:off x="13514017" y="6827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46898</xdr:rowOff>
    </xdr:from>
    <xdr:to>
      <xdr:col>67</xdr:col>
      <xdr:colOff>101600</xdr:colOff>
      <xdr:row>39</xdr:row>
      <xdr:rowOff>148498</xdr:rowOff>
    </xdr:to>
    <xdr:sp macro="" textlink="">
      <xdr:nvSpPr>
        <xdr:cNvPr id="545" name="楕円 544"/>
        <xdr:cNvSpPr/>
      </xdr:nvSpPr>
      <xdr:spPr>
        <a:xfrm>
          <a:off x="12763500" y="6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139625</xdr:rowOff>
    </xdr:from>
    <xdr:ext cx="378565" cy="259045"/>
    <xdr:sp macro="" textlink="">
      <xdr:nvSpPr>
        <xdr:cNvPr id="546" name="テキスト ボックス 545"/>
        <xdr:cNvSpPr txBox="1"/>
      </xdr:nvSpPr>
      <xdr:spPr>
        <a:xfrm>
          <a:off x="12625017" y="6826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143281</xdr:rowOff>
    </xdr:from>
    <xdr:to>
      <xdr:col>85</xdr:col>
      <xdr:colOff>127000</xdr:colOff>
      <xdr:row>76</xdr:row>
      <xdr:rowOff>17049</xdr:rowOff>
    </xdr:to>
    <xdr:cxnSp macro="">
      <xdr:nvCxnSpPr>
        <xdr:cNvPr id="624" name="直線コネクタ 623"/>
        <xdr:cNvCxnSpPr/>
      </xdr:nvCxnSpPr>
      <xdr:spPr>
        <a:xfrm flipV="1">
          <a:off x="15481300" y="13002031"/>
          <a:ext cx="8382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17049</xdr:rowOff>
    </xdr:from>
    <xdr:to>
      <xdr:col>81</xdr:col>
      <xdr:colOff>50800</xdr:colOff>
      <xdr:row>76</xdr:row>
      <xdr:rowOff>26905</xdr:rowOff>
    </xdr:to>
    <xdr:cxnSp macro="">
      <xdr:nvCxnSpPr>
        <xdr:cNvPr id="627" name="直線コネクタ 626"/>
        <xdr:cNvCxnSpPr/>
      </xdr:nvCxnSpPr>
      <xdr:spPr>
        <a:xfrm flipV="1">
          <a:off x="14592300" y="13047249"/>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26905</xdr:rowOff>
    </xdr:from>
    <xdr:to>
      <xdr:col>76</xdr:col>
      <xdr:colOff>114300</xdr:colOff>
      <xdr:row>76</xdr:row>
      <xdr:rowOff>91991</xdr:rowOff>
    </xdr:to>
    <xdr:cxnSp macro="">
      <xdr:nvCxnSpPr>
        <xdr:cNvPr id="630" name="直線コネクタ 629"/>
        <xdr:cNvCxnSpPr/>
      </xdr:nvCxnSpPr>
      <xdr:spPr>
        <a:xfrm flipV="1">
          <a:off x="13703300" y="13057105"/>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91991</xdr:rowOff>
    </xdr:from>
    <xdr:to>
      <xdr:col>71</xdr:col>
      <xdr:colOff>177800</xdr:colOff>
      <xdr:row>77</xdr:row>
      <xdr:rowOff>4335</xdr:rowOff>
    </xdr:to>
    <xdr:cxnSp macro="">
      <xdr:nvCxnSpPr>
        <xdr:cNvPr id="633" name="直線コネクタ 632"/>
        <xdr:cNvCxnSpPr/>
      </xdr:nvCxnSpPr>
      <xdr:spPr>
        <a:xfrm flipV="1">
          <a:off x="12814300" y="13122191"/>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12092</xdr:rowOff>
    </xdr:from>
    <xdr:ext cx="599010" cy="259045"/>
    <xdr:sp macro="" textlink="">
      <xdr:nvSpPr>
        <xdr:cNvPr id="637" name="テキスト ボックス 636"/>
        <xdr:cNvSpPr txBox="1"/>
      </xdr:nvSpPr>
      <xdr:spPr>
        <a:xfrm>
          <a:off x="12514795"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92481</xdr:rowOff>
    </xdr:from>
    <xdr:to>
      <xdr:col>85</xdr:col>
      <xdr:colOff>177800</xdr:colOff>
      <xdr:row>76</xdr:row>
      <xdr:rowOff>22631</xdr:rowOff>
    </xdr:to>
    <xdr:sp macro="" textlink="">
      <xdr:nvSpPr>
        <xdr:cNvPr id="643" name="楕円 642"/>
        <xdr:cNvSpPr/>
      </xdr:nvSpPr>
      <xdr:spPr>
        <a:xfrm>
          <a:off x="16268700" y="129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115358</xdr:rowOff>
    </xdr:from>
    <xdr:ext cx="599010" cy="259045"/>
    <xdr:sp macro="" textlink="">
      <xdr:nvSpPr>
        <xdr:cNvPr id="644" name="公債費該当値テキスト"/>
        <xdr:cNvSpPr txBox="1"/>
      </xdr:nvSpPr>
      <xdr:spPr>
        <a:xfrm>
          <a:off x="16370300" y="1280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137699</xdr:rowOff>
    </xdr:from>
    <xdr:to>
      <xdr:col>81</xdr:col>
      <xdr:colOff>101600</xdr:colOff>
      <xdr:row>76</xdr:row>
      <xdr:rowOff>67849</xdr:rowOff>
    </xdr:to>
    <xdr:sp macro="" textlink="">
      <xdr:nvSpPr>
        <xdr:cNvPr id="645" name="楕円 644"/>
        <xdr:cNvSpPr/>
      </xdr:nvSpPr>
      <xdr:spPr>
        <a:xfrm>
          <a:off x="15430500" y="129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84376</xdr:rowOff>
    </xdr:from>
    <xdr:ext cx="599010" cy="259045"/>
    <xdr:sp macro="" textlink="">
      <xdr:nvSpPr>
        <xdr:cNvPr id="646" name="テキスト ボックス 645"/>
        <xdr:cNvSpPr txBox="1"/>
      </xdr:nvSpPr>
      <xdr:spPr>
        <a:xfrm>
          <a:off x="15181795" y="1277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147555</xdr:rowOff>
    </xdr:from>
    <xdr:to>
      <xdr:col>76</xdr:col>
      <xdr:colOff>165100</xdr:colOff>
      <xdr:row>76</xdr:row>
      <xdr:rowOff>77705</xdr:rowOff>
    </xdr:to>
    <xdr:sp macro="" textlink="">
      <xdr:nvSpPr>
        <xdr:cNvPr id="647" name="楕円 646"/>
        <xdr:cNvSpPr/>
      </xdr:nvSpPr>
      <xdr:spPr>
        <a:xfrm>
          <a:off x="14541500" y="130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94232</xdr:rowOff>
    </xdr:from>
    <xdr:ext cx="599010" cy="259045"/>
    <xdr:sp macro="" textlink="">
      <xdr:nvSpPr>
        <xdr:cNvPr id="648" name="テキスト ボックス 647"/>
        <xdr:cNvSpPr txBox="1"/>
      </xdr:nvSpPr>
      <xdr:spPr>
        <a:xfrm>
          <a:off x="14292795" y="1278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41191</xdr:rowOff>
    </xdr:from>
    <xdr:to>
      <xdr:col>72</xdr:col>
      <xdr:colOff>38100</xdr:colOff>
      <xdr:row>76</xdr:row>
      <xdr:rowOff>142791</xdr:rowOff>
    </xdr:to>
    <xdr:sp macro="" textlink="">
      <xdr:nvSpPr>
        <xdr:cNvPr id="649" name="楕円 648"/>
        <xdr:cNvSpPr/>
      </xdr:nvSpPr>
      <xdr:spPr>
        <a:xfrm>
          <a:off x="13652500" y="1307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159318</xdr:rowOff>
    </xdr:from>
    <xdr:ext cx="599010" cy="259045"/>
    <xdr:sp macro="" textlink="">
      <xdr:nvSpPr>
        <xdr:cNvPr id="650" name="テキスト ボックス 649"/>
        <xdr:cNvSpPr txBox="1"/>
      </xdr:nvSpPr>
      <xdr:spPr>
        <a:xfrm>
          <a:off x="13403795" y="1284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124985</xdr:rowOff>
    </xdr:from>
    <xdr:to>
      <xdr:col>67</xdr:col>
      <xdr:colOff>101600</xdr:colOff>
      <xdr:row>77</xdr:row>
      <xdr:rowOff>55135</xdr:rowOff>
    </xdr:to>
    <xdr:sp macro="" textlink="">
      <xdr:nvSpPr>
        <xdr:cNvPr id="651" name="楕円 650"/>
        <xdr:cNvSpPr/>
      </xdr:nvSpPr>
      <xdr:spPr>
        <a:xfrm>
          <a:off x="12763500" y="131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46262</xdr:rowOff>
    </xdr:from>
    <xdr:ext cx="599010" cy="259045"/>
    <xdr:sp macro="" textlink="">
      <xdr:nvSpPr>
        <xdr:cNvPr id="652" name="テキスト ボックス 651"/>
        <xdr:cNvSpPr txBox="1"/>
      </xdr:nvSpPr>
      <xdr:spPr>
        <a:xfrm>
          <a:off x="12514795" y="1324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48630</xdr:rowOff>
    </xdr:from>
    <xdr:to>
      <xdr:col>85</xdr:col>
      <xdr:colOff>127000</xdr:colOff>
      <xdr:row>98</xdr:row>
      <xdr:rowOff>120386</xdr:rowOff>
    </xdr:to>
    <xdr:cxnSp macro="">
      <xdr:nvCxnSpPr>
        <xdr:cNvPr id="681" name="直線コネクタ 680"/>
        <xdr:cNvCxnSpPr/>
      </xdr:nvCxnSpPr>
      <xdr:spPr>
        <a:xfrm flipV="1">
          <a:off x="15481300" y="16850730"/>
          <a:ext cx="83820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2" name="積立金平均値テキスト"/>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77645</xdr:rowOff>
    </xdr:from>
    <xdr:to>
      <xdr:col>81</xdr:col>
      <xdr:colOff>50800</xdr:colOff>
      <xdr:row>98</xdr:row>
      <xdr:rowOff>120386</xdr:rowOff>
    </xdr:to>
    <xdr:cxnSp macro="">
      <xdr:nvCxnSpPr>
        <xdr:cNvPr id="684" name="直線コネクタ 683"/>
        <xdr:cNvCxnSpPr/>
      </xdr:nvCxnSpPr>
      <xdr:spPr>
        <a:xfrm>
          <a:off x="14592300" y="16879745"/>
          <a:ext cx="889000" cy="4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68072</xdr:rowOff>
    </xdr:from>
    <xdr:to>
      <xdr:col>76</xdr:col>
      <xdr:colOff>114300</xdr:colOff>
      <xdr:row>98</xdr:row>
      <xdr:rowOff>77645</xdr:rowOff>
    </xdr:to>
    <xdr:cxnSp macro="">
      <xdr:nvCxnSpPr>
        <xdr:cNvPr id="687" name="直線コネクタ 686"/>
        <xdr:cNvCxnSpPr/>
      </xdr:nvCxnSpPr>
      <xdr:spPr>
        <a:xfrm>
          <a:off x="13703300" y="16870172"/>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67836</xdr:rowOff>
    </xdr:from>
    <xdr:to>
      <xdr:col>71</xdr:col>
      <xdr:colOff>177800</xdr:colOff>
      <xdr:row>98</xdr:row>
      <xdr:rowOff>68072</xdr:rowOff>
    </xdr:to>
    <xdr:cxnSp macro="">
      <xdr:nvCxnSpPr>
        <xdr:cNvPr id="690" name="直線コネクタ 689"/>
        <xdr:cNvCxnSpPr/>
      </xdr:nvCxnSpPr>
      <xdr:spPr>
        <a:xfrm>
          <a:off x="12814300" y="16869936"/>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92" name="テキスト ボックス 691"/>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166837</xdr:rowOff>
    </xdr:from>
    <xdr:ext cx="534377" cy="259045"/>
    <xdr:sp macro="" textlink="">
      <xdr:nvSpPr>
        <xdr:cNvPr id="694" name="テキスト ボックス 693"/>
        <xdr:cNvSpPr txBox="1"/>
      </xdr:nvSpPr>
      <xdr:spPr>
        <a:xfrm>
          <a:off x="12547111" y="169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169280</xdr:rowOff>
    </xdr:from>
    <xdr:to>
      <xdr:col>85</xdr:col>
      <xdr:colOff>177800</xdr:colOff>
      <xdr:row>98</xdr:row>
      <xdr:rowOff>99430</xdr:rowOff>
    </xdr:to>
    <xdr:sp macro="" textlink="">
      <xdr:nvSpPr>
        <xdr:cNvPr id="700" name="楕円 699"/>
        <xdr:cNvSpPr/>
      </xdr:nvSpPr>
      <xdr:spPr>
        <a:xfrm>
          <a:off x="16268700" y="167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20707</xdr:rowOff>
    </xdr:from>
    <xdr:ext cx="599010" cy="259045"/>
    <xdr:sp macro="" textlink="">
      <xdr:nvSpPr>
        <xdr:cNvPr id="701" name="積立金該当値テキスト"/>
        <xdr:cNvSpPr txBox="1"/>
      </xdr:nvSpPr>
      <xdr:spPr>
        <a:xfrm>
          <a:off x="16370300" y="1665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69586</xdr:rowOff>
    </xdr:from>
    <xdr:to>
      <xdr:col>81</xdr:col>
      <xdr:colOff>101600</xdr:colOff>
      <xdr:row>98</xdr:row>
      <xdr:rowOff>171186</xdr:rowOff>
    </xdr:to>
    <xdr:sp macro="" textlink="">
      <xdr:nvSpPr>
        <xdr:cNvPr id="702" name="楕円 701"/>
        <xdr:cNvSpPr/>
      </xdr:nvSpPr>
      <xdr:spPr>
        <a:xfrm>
          <a:off x="15430500" y="168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162313</xdr:rowOff>
    </xdr:from>
    <xdr:ext cx="534377" cy="259045"/>
    <xdr:sp macro="" textlink="">
      <xdr:nvSpPr>
        <xdr:cNvPr id="703" name="テキスト ボックス 702"/>
        <xdr:cNvSpPr txBox="1"/>
      </xdr:nvSpPr>
      <xdr:spPr>
        <a:xfrm>
          <a:off x="15214111"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26845</xdr:rowOff>
    </xdr:from>
    <xdr:to>
      <xdr:col>76</xdr:col>
      <xdr:colOff>165100</xdr:colOff>
      <xdr:row>98</xdr:row>
      <xdr:rowOff>128445</xdr:rowOff>
    </xdr:to>
    <xdr:sp macro="" textlink="">
      <xdr:nvSpPr>
        <xdr:cNvPr id="704" name="楕円 703"/>
        <xdr:cNvSpPr/>
      </xdr:nvSpPr>
      <xdr:spPr>
        <a:xfrm>
          <a:off x="14541500" y="168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144972</xdr:rowOff>
    </xdr:from>
    <xdr:ext cx="599010" cy="259045"/>
    <xdr:sp macro="" textlink="">
      <xdr:nvSpPr>
        <xdr:cNvPr id="705" name="テキスト ボックス 704"/>
        <xdr:cNvSpPr txBox="1"/>
      </xdr:nvSpPr>
      <xdr:spPr>
        <a:xfrm>
          <a:off x="14292795" y="1660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17272</xdr:rowOff>
    </xdr:from>
    <xdr:to>
      <xdr:col>72</xdr:col>
      <xdr:colOff>38100</xdr:colOff>
      <xdr:row>98</xdr:row>
      <xdr:rowOff>118872</xdr:rowOff>
    </xdr:to>
    <xdr:sp macro="" textlink="">
      <xdr:nvSpPr>
        <xdr:cNvPr id="706" name="楕円 705"/>
        <xdr:cNvSpPr/>
      </xdr:nvSpPr>
      <xdr:spPr>
        <a:xfrm>
          <a:off x="13652500" y="168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135399</xdr:rowOff>
    </xdr:from>
    <xdr:ext cx="599010" cy="259045"/>
    <xdr:sp macro="" textlink="">
      <xdr:nvSpPr>
        <xdr:cNvPr id="707" name="テキスト ボックス 706"/>
        <xdr:cNvSpPr txBox="1"/>
      </xdr:nvSpPr>
      <xdr:spPr>
        <a:xfrm>
          <a:off x="13403795" y="1659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17036</xdr:rowOff>
    </xdr:from>
    <xdr:to>
      <xdr:col>67</xdr:col>
      <xdr:colOff>101600</xdr:colOff>
      <xdr:row>98</xdr:row>
      <xdr:rowOff>118636</xdr:rowOff>
    </xdr:to>
    <xdr:sp macro="" textlink="">
      <xdr:nvSpPr>
        <xdr:cNvPr id="708" name="楕円 707"/>
        <xdr:cNvSpPr/>
      </xdr:nvSpPr>
      <xdr:spPr>
        <a:xfrm>
          <a:off x="12763500" y="168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135163</xdr:rowOff>
    </xdr:from>
    <xdr:ext cx="599010" cy="259045"/>
    <xdr:sp macro="" textlink="">
      <xdr:nvSpPr>
        <xdr:cNvPr id="709" name="テキスト ボックス 708"/>
        <xdr:cNvSpPr txBox="1"/>
      </xdr:nvSpPr>
      <xdr:spPr>
        <a:xfrm>
          <a:off x="12514795" y="1659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133505</xdr:rowOff>
    </xdr:from>
    <xdr:to>
      <xdr:col>102</xdr:col>
      <xdr:colOff>114300</xdr:colOff>
      <xdr:row>38</xdr:row>
      <xdr:rowOff>139700</xdr:rowOff>
    </xdr:to>
    <xdr:cxnSp macro="">
      <xdr:nvCxnSpPr>
        <xdr:cNvPr id="745" name="直線コネクタ 744"/>
        <xdr:cNvCxnSpPr/>
      </xdr:nvCxnSpPr>
      <xdr:spPr>
        <a:xfrm>
          <a:off x="18656300" y="6648605"/>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5170</xdr:rowOff>
    </xdr:from>
    <xdr:ext cx="378565" cy="259045"/>
    <xdr:sp macro="" textlink="">
      <xdr:nvSpPr>
        <xdr:cNvPr id="749" name="テキスト ボックス 748"/>
        <xdr:cNvSpPr txBox="1"/>
      </xdr:nvSpPr>
      <xdr:spPr>
        <a:xfrm>
          <a:off x="18467017" y="669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82705</xdr:rowOff>
    </xdr:from>
    <xdr:to>
      <xdr:col>98</xdr:col>
      <xdr:colOff>38100</xdr:colOff>
      <xdr:row>39</xdr:row>
      <xdr:rowOff>12855</xdr:rowOff>
    </xdr:to>
    <xdr:sp macro="" textlink="">
      <xdr:nvSpPr>
        <xdr:cNvPr id="763" name="楕円 762"/>
        <xdr:cNvSpPr/>
      </xdr:nvSpPr>
      <xdr:spPr>
        <a:xfrm>
          <a:off x="18605500" y="65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29382</xdr:rowOff>
    </xdr:from>
    <xdr:ext cx="378565" cy="259045"/>
    <xdr:sp macro="" textlink="">
      <xdr:nvSpPr>
        <xdr:cNvPr id="764" name="テキスト ボックス 763"/>
        <xdr:cNvSpPr txBox="1"/>
      </xdr:nvSpPr>
      <xdr:spPr>
        <a:xfrm>
          <a:off x="18467017" y="637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132915</xdr:rowOff>
    </xdr:from>
    <xdr:to>
      <xdr:col>116</xdr:col>
      <xdr:colOff>63500</xdr:colOff>
      <xdr:row>58</xdr:row>
      <xdr:rowOff>132970</xdr:rowOff>
    </xdr:to>
    <xdr:cxnSp macro="">
      <xdr:nvCxnSpPr>
        <xdr:cNvPr id="791" name="直線コネクタ 790"/>
        <xdr:cNvCxnSpPr/>
      </xdr:nvCxnSpPr>
      <xdr:spPr>
        <a:xfrm flipV="1">
          <a:off x="21323300" y="10077015"/>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132970</xdr:rowOff>
    </xdr:from>
    <xdr:to>
      <xdr:col>111</xdr:col>
      <xdr:colOff>177800</xdr:colOff>
      <xdr:row>58</xdr:row>
      <xdr:rowOff>133089</xdr:rowOff>
    </xdr:to>
    <xdr:cxnSp macro="">
      <xdr:nvCxnSpPr>
        <xdr:cNvPr id="794" name="直線コネクタ 793"/>
        <xdr:cNvCxnSpPr/>
      </xdr:nvCxnSpPr>
      <xdr:spPr>
        <a:xfrm flipV="1">
          <a:off x="20434300" y="10077070"/>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133089</xdr:rowOff>
    </xdr:from>
    <xdr:to>
      <xdr:col>107</xdr:col>
      <xdr:colOff>50800</xdr:colOff>
      <xdr:row>58</xdr:row>
      <xdr:rowOff>133144</xdr:rowOff>
    </xdr:to>
    <xdr:cxnSp macro="">
      <xdr:nvCxnSpPr>
        <xdr:cNvPr id="797" name="直線コネクタ 796"/>
        <xdr:cNvCxnSpPr/>
      </xdr:nvCxnSpPr>
      <xdr:spPr>
        <a:xfrm flipV="1">
          <a:off x="19545300" y="10077189"/>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133144</xdr:rowOff>
    </xdr:from>
    <xdr:to>
      <xdr:col>102</xdr:col>
      <xdr:colOff>114300</xdr:colOff>
      <xdr:row>58</xdr:row>
      <xdr:rowOff>133262</xdr:rowOff>
    </xdr:to>
    <xdr:cxnSp macro="">
      <xdr:nvCxnSpPr>
        <xdr:cNvPr id="800" name="直線コネクタ 799"/>
        <xdr:cNvCxnSpPr/>
      </xdr:nvCxnSpPr>
      <xdr:spPr>
        <a:xfrm flipV="1">
          <a:off x="18656300" y="10077244"/>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82115</xdr:rowOff>
    </xdr:from>
    <xdr:to>
      <xdr:col>116</xdr:col>
      <xdr:colOff>114300</xdr:colOff>
      <xdr:row>59</xdr:row>
      <xdr:rowOff>12265</xdr:rowOff>
    </xdr:to>
    <xdr:sp macro="" textlink="">
      <xdr:nvSpPr>
        <xdr:cNvPr id="810" name="楕円 809"/>
        <xdr:cNvSpPr/>
      </xdr:nvSpPr>
      <xdr:spPr>
        <a:xfrm>
          <a:off x="22110700" y="100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168492</xdr:rowOff>
    </xdr:from>
    <xdr:ext cx="378565" cy="259045"/>
    <xdr:sp macro="" textlink="">
      <xdr:nvSpPr>
        <xdr:cNvPr id="811" name="貸付金該当値テキスト"/>
        <xdr:cNvSpPr txBox="1"/>
      </xdr:nvSpPr>
      <xdr:spPr>
        <a:xfrm>
          <a:off x="22212300" y="994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82170</xdr:rowOff>
    </xdr:from>
    <xdr:to>
      <xdr:col>112</xdr:col>
      <xdr:colOff>38100</xdr:colOff>
      <xdr:row>59</xdr:row>
      <xdr:rowOff>12320</xdr:rowOff>
    </xdr:to>
    <xdr:sp macro="" textlink="">
      <xdr:nvSpPr>
        <xdr:cNvPr id="812" name="楕円 811"/>
        <xdr:cNvSpPr/>
      </xdr:nvSpPr>
      <xdr:spPr>
        <a:xfrm>
          <a:off x="21272500" y="100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3447</xdr:rowOff>
    </xdr:from>
    <xdr:ext cx="378565" cy="259045"/>
    <xdr:sp macro="" textlink="">
      <xdr:nvSpPr>
        <xdr:cNvPr id="813" name="テキスト ボックス 812"/>
        <xdr:cNvSpPr txBox="1"/>
      </xdr:nvSpPr>
      <xdr:spPr>
        <a:xfrm>
          <a:off x="21134017" y="10118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82289</xdr:rowOff>
    </xdr:from>
    <xdr:to>
      <xdr:col>107</xdr:col>
      <xdr:colOff>101600</xdr:colOff>
      <xdr:row>59</xdr:row>
      <xdr:rowOff>12439</xdr:rowOff>
    </xdr:to>
    <xdr:sp macro="" textlink="">
      <xdr:nvSpPr>
        <xdr:cNvPr id="814" name="楕円 813"/>
        <xdr:cNvSpPr/>
      </xdr:nvSpPr>
      <xdr:spPr>
        <a:xfrm>
          <a:off x="20383500" y="10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3566</xdr:rowOff>
    </xdr:from>
    <xdr:ext cx="378565" cy="259045"/>
    <xdr:sp macro="" textlink="">
      <xdr:nvSpPr>
        <xdr:cNvPr id="815" name="テキスト ボックス 814"/>
        <xdr:cNvSpPr txBox="1"/>
      </xdr:nvSpPr>
      <xdr:spPr>
        <a:xfrm>
          <a:off x="20245017" y="10119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82344</xdr:rowOff>
    </xdr:from>
    <xdr:to>
      <xdr:col>102</xdr:col>
      <xdr:colOff>165100</xdr:colOff>
      <xdr:row>59</xdr:row>
      <xdr:rowOff>12494</xdr:rowOff>
    </xdr:to>
    <xdr:sp macro="" textlink="">
      <xdr:nvSpPr>
        <xdr:cNvPr id="816" name="楕円 815"/>
        <xdr:cNvSpPr/>
      </xdr:nvSpPr>
      <xdr:spPr>
        <a:xfrm>
          <a:off x="19494500" y="100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3621</xdr:rowOff>
    </xdr:from>
    <xdr:ext cx="378565" cy="259045"/>
    <xdr:sp macro="" textlink="">
      <xdr:nvSpPr>
        <xdr:cNvPr id="817" name="テキスト ボックス 816"/>
        <xdr:cNvSpPr txBox="1"/>
      </xdr:nvSpPr>
      <xdr:spPr>
        <a:xfrm>
          <a:off x="19356017" y="1011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82462</xdr:rowOff>
    </xdr:from>
    <xdr:to>
      <xdr:col>98</xdr:col>
      <xdr:colOff>38100</xdr:colOff>
      <xdr:row>59</xdr:row>
      <xdr:rowOff>12612</xdr:rowOff>
    </xdr:to>
    <xdr:sp macro="" textlink="">
      <xdr:nvSpPr>
        <xdr:cNvPr id="818" name="楕円 817"/>
        <xdr:cNvSpPr/>
      </xdr:nvSpPr>
      <xdr:spPr>
        <a:xfrm>
          <a:off x="18605500" y="100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3739</xdr:rowOff>
    </xdr:from>
    <xdr:ext cx="378565" cy="259045"/>
    <xdr:sp macro="" textlink="">
      <xdr:nvSpPr>
        <xdr:cNvPr id="819" name="テキスト ボックス 818"/>
        <xdr:cNvSpPr txBox="1"/>
      </xdr:nvSpPr>
      <xdr:spPr>
        <a:xfrm>
          <a:off x="18467017" y="10119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99420</xdr:rowOff>
    </xdr:from>
    <xdr:to>
      <xdr:col>116</xdr:col>
      <xdr:colOff>63500</xdr:colOff>
      <xdr:row>76</xdr:row>
      <xdr:rowOff>99603</xdr:rowOff>
    </xdr:to>
    <xdr:cxnSp macro="">
      <xdr:nvCxnSpPr>
        <xdr:cNvPr id="846" name="直線コネクタ 845"/>
        <xdr:cNvCxnSpPr/>
      </xdr:nvCxnSpPr>
      <xdr:spPr>
        <a:xfrm flipV="1">
          <a:off x="21323300" y="1312962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99603</xdr:rowOff>
    </xdr:from>
    <xdr:to>
      <xdr:col>111</xdr:col>
      <xdr:colOff>177800</xdr:colOff>
      <xdr:row>76</xdr:row>
      <xdr:rowOff>108542</xdr:rowOff>
    </xdr:to>
    <xdr:cxnSp macro="">
      <xdr:nvCxnSpPr>
        <xdr:cNvPr id="849" name="直線コネクタ 848"/>
        <xdr:cNvCxnSpPr/>
      </xdr:nvCxnSpPr>
      <xdr:spPr>
        <a:xfrm flipV="1">
          <a:off x="20434300" y="13129803"/>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69461</xdr:rowOff>
    </xdr:from>
    <xdr:to>
      <xdr:col>107</xdr:col>
      <xdr:colOff>50800</xdr:colOff>
      <xdr:row>76</xdr:row>
      <xdr:rowOff>108542</xdr:rowOff>
    </xdr:to>
    <xdr:cxnSp macro="">
      <xdr:nvCxnSpPr>
        <xdr:cNvPr id="852" name="直線コネクタ 851"/>
        <xdr:cNvCxnSpPr/>
      </xdr:nvCxnSpPr>
      <xdr:spPr>
        <a:xfrm>
          <a:off x="19545300" y="13099661"/>
          <a:ext cx="889000" cy="3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28294</xdr:rowOff>
    </xdr:from>
    <xdr:to>
      <xdr:col>102</xdr:col>
      <xdr:colOff>114300</xdr:colOff>
      <xdr:row>76</xdr:row>
      <xdr:rowOff>69461</xdr:rowOff>
    </xdr:to>
    <xdr:cxnSp macro="">
      <xdr:nvCxnSpPr>
        <xdr:cNvPr id="855" name="直線コネクタ 854"/>
        <xdr:cNvCxnSpPr/>
      </xdr:nvCxnSpPr>
      <xdr:spPr>
        <a:xfrm>
          <a:off x="18656300" y="13058494"/>
          <a:ext cx="8890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59" name="テキスト ボックス 858"/>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48620</xdr:rowOff>
    </xdr:from>
    <xdr:to>
      <xdr:col>116</xdr:col>
      <xdr:colOff>114300</xdr:colOff>
      <xdr:row>76</xdr:row>
      <xdr:rowOff>150220</xdr:rowOff>
    </xdr:to>
    <xdr:sp macro="" textlink="">
      <xdr:nvSpPr>
        <xdr:cNvPr id="865" name="楕円 864"/>
        <xdr:cNvSpPr/>
      </xdr:nvSpPr>
      <xdr:spPr>
        <a:xfrm>
          <a:off x="22110700" y="130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27047</xdr:rowOff>
    </xdr:from>
    <xdr:ext cx="534377" cy="259045"/>
    <xdr:sp macro="" textlink="">
      <xdr:nvSpPr>
        <xdr:cNvPr id="866" name="繰出金該当値テキスト"/>
        <xdr:cNvSpPr txBox="1"/>
      </xdr:nvSpPr>
      <xdr:spPr>
        <a:xfrm>
          <a:off x="22212300" y="1305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48803</xdr:rowOff>
    </xdr:from>
    <xdr:to>
      <xdr:col>112</xdr:col>
      <xdr:colOff>38100</xdr:colOff>
      <xdr:row>76</xdr:row>
      <xdr:rowOff>150403</xdr:rowOff>
    </xdr:to>
    <xdr:sp macro="" textlink="">
      <xdr:nvSpPr>
        <xdr:cNvPr id="867" name="楕円 866"/>
        <xdr:cNvSpPr/>
      </xdr:nvSpPr>
      <xdr:spPr>
        <a:xfrm>
          <a:off x="21272500" y="130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141530</xdr:rowOff>
    </xdr:from>
    <xdr:ext cx="534377" cy="259045"/>
    <xdr:sp macro="" textlink="">
      <xdr:nvSpPr>
        <xdr:cNvPr id="868" name="テキスト ボックス 867"/>
        <xdr:cNvSpPr txBox="1"/>
      </xdr:nvSpPr>
      <xdr:spPr>
        <a:xfrm>
          <a:off x="21056111" y="131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57742</xdr:rowOff>
    </xdr:from>
    <xdr:to>
      <xdr:col>107</xdr:col>
      <xdr:colOff>101600</xdr:colOff>
      <xdr:row>76</xdr:row>
      <xdr:rowOff>159342</xdr:rowOff>
    </xdr:to>
    <xdr:sp macro="" textlink="">
      <xdr:nvSpPr>
        <xdr:cNvPr id="869" name="楕円 868"/>
        <xdr:cNvSpPr/>
      </xdr:nvSpPr>
      <xdr:spPr>
        <a:xfrm>
          <a:off x="20383500" y="130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150469</xdr:rowOff>
    </xdr:from>
    <xdr:ext cx="534377" cy="259045"/>
    <xdr:sp macro="" textlink="">
      <xdr:nvSpPr>
        <xdr:cNvPr id="870" name="テキスト ボックス 869"/>
        <xdr:cNvSpPr txBox="1"/>
      </xdr:nvSpPr>
      <xdr:spPr>
        <a:xfrm>
          <a:off x="20167111" y="131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18661</xdr:rowOff>
    </xdr:from>
    <xdr:to>
      <xdr:col>102</xdr:col>
      <xdr:colOff>165100</xdr:colOff>
      <xdr:row>76</xdr:row>
      <xdr:rowOff>120261</xdr:rowOff>
    </xdr:to>
    <xdr:sp macro="" textlink="">
      <xdr:nvSpPr>
        <xdr:cNvPr id="871" name="楕円 870"/>
        <xdr:cNvSpPr/>
      </xdr:nvSpPr>
      <xdr:spPr>
        <a:xfrm>
          <a:off x="19494500" y="130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111388</xdr:rowOff>
    </xdr:from>
    <xdr:ext cx="534377" cy="259045"/>
    <xdr:sp macro="" textlink="">
      <xdr:nvSpPr>
        <xdr:cNvPr id="872" name="テキスト ボックス 871"/>
        <xdr:cNvSpPr txBox="1"/>
      </xdr:nvSpPr>
      <xdr:spPr>
        <a:xfrm>
          <a:off x="19278111" y="1314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148944</xdr:rowOff>
    </xdr:from>
    <xdr:to>
      <xdr:col>98</xdr:col>
      <xdr:colOff>38100</xdr:colOff>
      <xdr:row>76</xdr:row>
      <xdr:rowOff>79094</xdr:rowOff>
    </xdr:to>
    <xdr:sp macro="" textlink="">
      <xdr:nvSpPr>
        <xdr:cNvPr id="873" name="楕円 872"/>
        <xdr:cNvSpPr/>
      </xdr:nvSpPr>
      <xdr:spPr>
        <a:xfrm>
          <a:off x="18605500" y="130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70221</xdr:rowOff>
    </xdr:from>
    <xdr:ext cx="534377" cy="259045"/>
    <xdr:sp macro="" textlink="">
      <xdr:nvSpPr>
        <xdr:cNvPr id="874" name="テキスト ボックス 873"/>
        <xdr:cNvSpPr txBox="1"/>
      </xdr:nvSpPr>
      <xdr:spPr>
        <a:xfrm>
          <a:off x="18389111" y="1310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住民一人当たりのコストを見た場合、行政改革の効果として積立金が昨年度比で</a:t>
          </a:r>
          <a:r>
            <a:rPr kumimoji="1" lang="en-US" altLang="ja-JP" sz="1300">
              <a:latin typeface="ＭＳ Ｐゴシック" panose="020B0600070205080204" pitchFamily="50" charset="-128"/>
              <a:ea typeface="ＭＳ Ｐゴシック" panose="020B0600070205080204" pitchFamily="50" charset="-128"/>
            </a:rPr>
            <a:t>56,502</a:t>
          </a:r>
          <a:r>
            <a:rPr kumimoji="1" lang="ja-JP" altLang="en-US" sz="1300">
              <a:latin typeface="ＭＳ Ｐゴシック" panose="020B0600070205080204" pitchFamily="50" charset="-128"/>
              <a:ea typeface="ＭＳ Ｐゴシック" panose="020B0600070205080204" pitchFamily="50" charset="-128"/>
            </a:rPr>
            <a:t>円の増加、普通建設事業費が昨年度よりも</a:t>
          </a:r>
          <a:r>
            <a:rPr kumimoji="1" lang="en-US" altLang="ja-JP" sz="1300">
              <a:latin typeface="ＭＳ Ｐゴシック" panose="020B0600070205080204" pitchFamily="50" charset="-128"/>
              <a:ea typeface="ＭＳ Ｐゴシック" panose="020B0600070205080204" pitchFamily="50" charset="-128"/>
            </a:rPr>
            <a:t>38,724</a:t>
          </a:r>
          <a:r>
            <a:rPr kumimoji="1" lang="ja-JP" altLang="en-US" sz="1300">
              <a:latin typeface="ＭＳ Ｐゴシック" panose="020B0600070205080204" pitchFamily="50" charset="-128"/>
              <a:ea typeface="ＭＳ Ｐゴシック" panose="020B0600070205080204" pitchFamily="50" charset="-128"/>
            </a:rPr>
            <a:t>円減少して類似団体以下に落ち着いているものの、維持補修費は昨年度比較で微減の状況にあり、類似団体より</a:t>
          </a:r>
          <a:r>
            <a:rPr kumimoji="1" lang="en-US" altLang="ja-JP" sz="1300">
              <a:latin typeface="ＭＳ Ｐゴシック" panose="020B0600070205080204" pitchFamily="50" charset="-128"/>
              <a:ea typeface="ＭＳ Ｐゴシック" panose="020B0600070205080204" pitchFamily="50" charset="-128"/>
            </a:rPr>
            <a:t>9,279</a:t>
          </a:r>
          <a:r>
            <a:rPr kumimoji="1" lang="ja-JP" altLang="en-US" sz="1300">
              <a:latin typeface="ＭＳ Ｐゴシック" panose="020B0600070205080204" pitchFamily="50" charset="-128"/>
              <a:ea typeface="ＭＳ Ｐゴシック" panose="020B0600070205080204" pitchFamily="50" charset="-128"/>
            </a:rPr>
            <a:t>円多くなっている。また、公債費が上昇を続けており、昨年度より</a:t>
          </a:r>
          <a:r>
            <a:rPr kumimoji="1" lang="en-US" altLang="ja-JP" sz="1300">
              <a:latin typeface="ＭＳ Ｐゴシック" panose="020B0600070205080204" pitchFamily="50" charset="-128"/>
              <a:ea typeface="ＭＳ Ｐゴシック" panose="020B0600070205080204" pitchFamily="50" charset="-128"/>
            </a:rPr>
            <a:t>11,868</a:t>
          </a:r>
          <a:r>
            <a:rPr kumimoji="1" lang="ja-JP" altLang="en-US" sz="1300">
              <a:latin typeface="ＭＳ Ｐゴシック" panose="020B0600070205080204" pitchFamily="50" charset="-128"/>
              <a:ea typeface="ＭＳ Ｐゴシック" panose="020B0600070205080204" pitchFamily="50" charset="-128"/>
            </a:rPr>
            <a:t>円多くなっている。</a:t>
          </a:r>
        </a:p>
        <a:p>
          <a:r>
            <a:rPr kumimoji="1" lang="ja-JP" altLang="en-US" sz="1300">
              <a:latin typeface="ＭＳ Ｐゴシック" panose="020B0600070205080204" pitchFamily="50" charset="-128"/>
              <a:ea typeface="ＭＳ Ｐゴシック" panose="020B0600070205080204" pitchFamily="50" charset="-128"/>
            </a:rPr>
            <a:t>　今後は、大型整備事業に投入した起債の元金償還が開始されたことにより、公債費が数年間は高止まりが続くので、平成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年度に作成された公共施設総合管理計画や令和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年度まで策定される個別施設計画に基づき、公共施設の維持管理経費の平準化をはかるとともに、事業実施の取捨選択を行ない、事業費の抑制に努めるものとする。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
3,492
59.77
4,021,434
3,900,137
114,042
2,149,695
6,551,734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170577</xdr:rowOff>
    </xdr:from>
    <xdr:to>
      <xdr:col>24</xdr:col>
      <xdr:colOff>63500</xdr:colOff>
      <xdr:row>38</xdr:row>
      <xdr:rowOff>1364</xdr:rowOff>
    </xdr:to>
    <xdr:cxnSp macro="">
      <xdr:nvCxnSpPr>
        <xdr:cNvPr id="62" name="直線コネクタ 61"/>
        <xdr:cNvCxnSpPr/>
      </xdr:nvCxnSpPr>
      <xdr:spPr>
        <a:xfrm flipV="1">
          <a:off x="3797300" y="6514227"/>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1364</xdr:rowOff>
    </xdr:from>
    <xdr:to>
      <xdr:col>19</xdr:col>
      <xdr:colOff>177800</xdr:colOff>
      <xdr:row>38</xdr:row>
      <xdr:rowOff>29711</xdr:rowOff>
    </xdr:to>
    <xdr:cxnSp macro="">
      <xdr:nvCxnSpPr>
        <xdr:cNvPr id="65" name="直線コネクタ 64"/>
        <xdr:cNvCxnSpPr/>
      </xdr:nvCxnSpPr>
      <xdr:spPr>
        <a:xfrm flipV="1">
          <a:off x="2908300" y="6516464"/>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168977</xdr:rowOff>
    </xdr:from>
    <xdr:to>
      <xdr:col>15</xdr:col>
      <xdr:colOff>50800</xdr:colOff>
      <xdr:row>38</xdr:row>
      <xdr:rowOff>29711</xdr:rowOff>
    </xdr:to>
    <xdr:cxnSp macro="">
      <xdr:nvCxnSpPr>
        <xdr:cNvPr id="68" name="直線コネクタ 67"/>
        <xdr:cNvCxnSpPr/>
      </xdr:nvCxnSpPr>
      <xdr:spPr>
        <a:xfrm>
          <a:off x="2019300" y="6512627"/>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168977</xdr:rowOff>
    </xdr:from>
    <xdr:to>
      <xdr:col>10</xdr:col>
      <xdr:colOff>114300</xdr:colOff>
      <xdr:row>38</xdr:row>
      <xdr:rowOff>14182</xdr:rowOff>
    </xdr:to>
    <xdr:cxnSp macro="">
      <xdr:nvCxnSpPr>
        <xdr:cNvPr id="71" name="直線コネクタ 70"/>
        <xdr:cNvCxnSpPr/>
      </xdr:nvCxnSpPr>
      <xdr:spPr>
        <a:xfrm flipV="1">
          <a:off x="1130300" y="6512627"/>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71778</xdr:rowOff>
    </xdr:from>
    <xdr:ext cx="534377" cy="259045"/>
    <xdr:sp macro="" textlink="">
      <xdr:nvSpPr>
        <xdr:cNvPr id="75" name="テキスト ボックス 74"/>
        <xdr:cNvSpPr txBox="1"/>
      </xdr:nvSpPr>
      <xdr:spPr>
        <a:xfrm>
          <a:off x="863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119777</xdr:rowOff>
    </xdr:from>
    <xdr:to>
      <xdr:col>24</xdr:col>
      <xdr:colOff>114300</xdr:colOff>
      <xdr:row>38</xdr:row>
      <xdr:rowOff>49927</xdr:rowOff>
    </xdr:to>
    <xdr:sp macro="" textlink="">
      <xdr:nvSpPr>
        <xdr:cNvPr id="81" name="楕円 80"/>
        <xdr:cNvSpPr/>
      </xdr:nvSpPr>
      <xdr:spPr>
        <a:xfrm>
          <a:off x="4584700" y="64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98204</xdr:rowOff>
    </xdr:from>
    <xdr:ext cx="534377" cy="259045"/>
    <xdr:sp macro="" textlink="">
      <xdr:nvSpPr>
        <xdr:cNvPr id="82" name="議会費該当値テキスト"/>
        <xdr:cNvSpPr txBox="1"/>
      </xdr:nvSpPr>
      <xdr:spPr>
        <a:xfrm>
          <a:off x="4686300" y="64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122014</xdr:rowOff>
    </xdr:from>
    <xdr:to>
      <xdr:col>20</xdr:col>
      <xdr:colOff>38100</xdr:colOff>
      <xdr:row>38</xdr:row>
      <xdr:rowOff>52164</xdr:rowOff>
    </xdr:to>
    <xdr:sp macro="" textlink="">
      <xdr:nvSpPr>
        <xdr:cNvPr id="83" name="楕円 82"/>
        <xdr:cNvSpPr/>
      </xdr:nvSpPr>
      <xdr:spPr>
        <a:xfrm>
          <a:off x="3746500" y="64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68691</xdr:rowOff>
    </xdr:from>
    <xdr:ext cx="534377" cy="259045"/>
    <xdr:sp macro="" textlink="">
      <xdr:nvSpPr>
        <xdr:cNvPr id="84" name="テキスト ボックス 83"/>
        <xdr:cNvSpPr txBox="1"/>
      </xdr:nvSpPr>
      <xdr:spPr>
        <a:xfrm>
          <a:off x="3530111" y="624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150361</xdr:rowOff>
    </xdr:from>
    <xdr:to>
      <xdr:col>15</xdr:col>
      <xdr:colOff>101600</xdr:colOff>
      <xdr:row>38</xdr:row>
      <xdr:rowOff>80511</xdr:rowOff>
    </xdr:to>
    <xdr:sp macro="" textlink="">
      <xdr:nvSpPr>
        <xdr:cNvPr id="85" name="楕円 84"/>
        <xdr:cNvSpPr/>
      </xdr:nvSpPr>
      <xdr:spPr>
        <a:xfrm>
          <a:off x="2857500" y="64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71638</xdr:rowOff>
    </xdr:from>
    <xdr:ext cx="534377" cy="259045"/>
    <xdr:sp macro="" textlink="">
      <xdr:nvSpPr>
        <xdr:cNvPr id="86" name="テキスト ボックス 85"/>
        <xdr:cNvSpPr txBox="1"/>
      </xdr:nvSpPr>
      <xdr:spPr>
        <a:xfrm>
          <a:off x="2641111" y="65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118177</xdr:rowOff>
    </xdr:from>
    <xdr:to>
      <xdr:col>10</xdr:col>
      <xdr:colOff>165100</xdr:colOff>
      <xdr:row>38</xdr:row>
      <xdr:rowOff>48327</xdr:rowOff>
    </xdr:to>
    <xdr:sp macro="" textlink="">
      <xdr:nvSpPr>
        <xdr:cNvPr id="87" name="楕円 86"/>
        <xdr:cNvSpPr/>
      </xdr:nvSpPr>
      <xdr:spPr>
        <a:xfrm>
          <a:off x="1968500" y="64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64854</xdr:rowOff>
    </xdr:from>
    <xdr:ext cx="534377" cy="259045"/>
    <xdr:sp macro="" textlink="">
      <xdr:nvSpPr>
        <xdr:cNvPr id="88" name="テキスト ボックス 87"/>
        <xdr:cNvSpPr txBox="1"/>
      </xdr:nvSpPr>
      <xdr:spPr>
        <a:xfrm>
          <a:off x="1752111" y="623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134832</xdr:rowOff>
    </xdr:from>
    <xdr:to>
      <xdr:col>6</xdr:col>
      <xdr:colOff>38100</xdr:colOff>
      <xdr:row>38</xdr:row>
      <xdr:rowOff>64982</xdr:rowOff>
    </xdr:to>
    <xdr:sp macro="" textlink="">
      <xdr:nvSpPr>
        <xdr:cNvPr id="89" name="楕円 88"/>
        <xdr:cNvSpPr/>
      </xdr:nvSpPr>
      <xdr:spPr>
        <a:xfrm>
          <a:off x="1079500" y="64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56109</xdr:rowOff>
    </xdr:from>
    <xdr:ext cx="534377" cy="259045"/>
    <xdr:sp macro="" textlink="">
      <xdr:nvSpPr>
        <xdr:cNvPr id="90" name="テキスト ボックス 89"/>
        <xdr:cNvSpPr txBox="1"/>
      </xdr:nvSpPr>
      <xdr:spPr>
        <a:xfrm>
          <a:off x="863111" y="657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169125</xdr:rowOff>
    </xdr:from>
    <xdr:to>
      <xdr:col>24</xdr:col>
      <xdr:colOff>63500</xdr:colOff>
      <xdr:row>58</xdr:row>
      <xdr:rowOff>25087</xdr:rowOff>
    </xdr:to>
    <xdr:cxnSp macro="">
      <xdr:nvCxnSpPr>
        <xdr:cNvPr id="119" name="直線コネクタ 118"/>
        <xdr:cNvCxnSpPr/>
      </xdr:nvCxnSpPr>
      <xdr:spPr>
        <a:xfrm flipV="1">
          <a:off x="3797300" y="9941775"/>
          <a:ext cx="8382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148442</xdr:rowOff>
    </xdr:from>
    <xdr:to>
      <xdr:col>19</xdr:col>
      <xdr:colOff>177800</xdr:colOff>
      <xdr:row>58</xdr:row>
      <xdr:rowOff>25087</xdr:rowOff>
    </xdr:to>
    <xdr:cxnSp macro="">
      <xdr:nvCxnSpPr>
        <xdr:cNvPr id="122" name="直線コネクタ 121"/>
        <xdr:cNvCxnSpPr/>
      </xdr:nvCxnSpPr>
      <xdr:spPr>
        <a:xfrm>
          <a:off x="2908300" y="9921092"/>
          <a:ext cx="889000" cy="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148442</xdr:rowOff>
    </xdr:from>
    <xdr:to>
      <xdr:col>15</xdr:col>
      <xdr:colOff>50800</xdr:colOff>
      <xdr:row>58</xdr:row>
      <xdr:rowOff>18110</xdr:rowOff>
    </xdr:to>
    <xdr:cxnSp macro="">
      <xdr:nvCxnSpPr>
        <xdr:cNvPr id="125" name="直線コネクタ 124"/>
        <xdr:cNvCxnSpPr/>
      </xdr:nvCxnSpPr>
      <xdr:spPr>
        <a:xfrm flipV="1">
          <a:off x="2019300" y="9921092"/>
          <a:ext cx="889000" cy="4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12183</xdr:rowOff>
    </xdr:from>
    <xdr:to>
      <xdr:col>10</xdr:col>
      <xdr:colOff>114300</xdr:colOff>
      <xdr:row>58</xdr:row>
      <xdr:rowOff>18110</xdr:rowOff>
    </xdr:to>
    <xdr:cxnSp macro="">
      <xdr:nvCxnSpPr>
        <xdr:cNvPr id="128" name="直線コネクタ 127"/>
        <xdr:cNvCxnSpPr/>
      </xdr:nvCxnSpPr>
      <xdr:spPr>
        <a:xfrm>
          <a:off x="1130300" y="9956283"/>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88244</xdr:rowOff>
    </xdr:from>
    <xdr:ext cx="599010" cy="259045"/>
    <xdr:sp macro="" textlink="">
      <xdr:nvSpPr>
        <xdr:cNvPr id="132" name="テキスト ボックス 131"/>
        <xdr:cNvSpPr txBox="1"/>
      </xdr:nvSpPr>
      <xdr:spPr>
        <a:xfrm>
          <a:off x="830795" y="1003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118325</xdr:rowOff>
    </xdr:from>
    <xdr:to>
      <xdr:col>24</xdr:col>
      <xdr:colOff>114300</xdr:colOff>
      <xdr:row>58</xdr:row>
      <xdr:rowOff>48475</xdr:rowOff>
    </xdr:to>
    <xdr:sp macro="" textlink="">
      <xdr:nvSpPr>
        <xdr:cNvPr id="138" name="楕円 137"/>
        <xdr:cNvSpPr/>
      </xdr:nvSpPr>
      <xdr:spPr>
        <a:xfrm>
          <a:off x="4584700" y="98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96752</xdr:rowOff>
    </xdr:from>
    <xdr:ext cx="599010" cy="259045"/>
    <xdr:sp macro="" textlink="">
      <xdr:nvSpPr>
        <xdr:cNvPr id="139" name="総務費該当値テキスト"/>
        <xdr:cNvSpPr txBox="1"/>
      </xdr:nvSpPr>
      <xdr:spPr>
        <a:xfrm>
          <a:off x="4686300" y="986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145737</xdr:rowOff>
    </xdr:from>
    <xdr:to>
      <xdr:col>20</xdr:col>
      <xdr:colOff>38100</xdr:colOff>
      <xdr:row>58</xdr:row>
      <xdr:rowOff>75887</xdr:rowOff>
    </xdr:to>
    <xdr:sp macro="" textlink="">
      <xdr:nvSpPr>
        <xdr:cNvPr id="140" name="楕円 139"/>
        <xdr:cNvSpPr/>
      </xdr:nvSpPr>
      <xdr:spPr>
        <a:xfrm>
          <a:off x="3746500" y="99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67014</xdr:rowOff>
    </xdr:from>
    <xdr:ext cx="599010" cy="259045"/>
    <xdr:sp macro="" textlink="">
      <xdr:nvSpPr>
        <xdr:cNvPr id="141" name="テキスト ボックス 140"/>
        <xdr:cNvSpPr txBox="1"/>
      </xdr:nvSpPr>
      <xdr:spPr>
        <a:xfrm>
          <a:off x="3497795" y="1001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97642</xdr:rowOff>
    </xdr:from>
    <xdr:to>
      <xdr:col>15</xdr:col>
      <xdr:colOff>101600</xdr:colOff>
      <xdr:row>58</xdr:row>
      <xdr:rowOff>27792</xdr:rowOff>
    </xdr:to>
    <xdr:sp macro="" textlink="">
      <xdr:nvSpPr>
        <xdr:cNvPr id="142" name="楕円 141"/>
        <xdr:cNvSpPr/>
      </xdr:nvSpPr>
      <xdr:spPr>
        <a:xfrm>
          <a:off x="2857500" y="98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44319</xdr:rowOff>
    </xdr:from>
    <xdr:ext cx="599010" cy="259045"/>
    <xdr:sp macro="" textlink="">
      <xdr:nvSpPr>
        <xdr:cNvPr id="143" name="テキスト ボックス 142"/>
        <xdr:cNvSpPr txBox="1"/>
      </xdr:nvSpPr>
      <xdr:spPr>
        <a:xfrm>
          <a:off x="2608795" y="96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138760</xdr:rowOff>
    </xdr:from>
    <xdr:to>
      <xdr:col>10</xdr:col>
      <xdr:colOff>165100</xdr:colOff>
      <xdr:row>58</xdr:row>
      <xdr:rowOff>68910</xdr:rowOff>
    </xdr:to>
    <xdr:sp macro="" textlink="">
      <xdr:nvSpPr>
        <xdr:cNvPr id="144" name="楕円 143"/>
        <xdr:cNvSpPr/>
      </xdr:nvSpPr>
      <xdr:spPr>
        <a:xfrm>
          <a:off x="1968500" y="99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85437</xdr:rowOff>
    </xdr:from>
    <xdr:ext cx="599010" cy="259045"/>
    <xdr:sp macro="" textlink="">
      <xdr:nvSpPr>
        <xdr:cNvPr id="145" name="テキスト ボックス 144"/>
        <xdr:cNvSpPr txBox="1"/>
      </xdr:nvSpPr>
      <xdr:spPr>
        <a:xfrm>
          <a:off x="1719795" y="968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132833</xdr:rowOff>
    </xdr:from>
    <xdr:to>
      <xdr:col>6</xdr:col>
      <xdr:colOff>38100</xdr:colOff>
      <xdr:row>58</xdr:row>
      <xdr:rowOff>62983</xdr:rowOff>
    </xdr:to>
    <xdr:sp macro="" textlink="">
      <xdr:nvSpPr>
        <xdr:cNvPr id="146" name="楕円 145"/>
        <xdr:cNvSpPr/>
      </xdr:nvSpPr>
      <xdr:spPr>
        <a:xfrm>
          <a:off x="1079500" y="99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79510</xdr:rowOff>
    </xdr:from>
    <xdr:ext cx="599010" cy="259045"/>
    <xdr:sp macro="" textlink="">
      <xdr:nvSpPr>
        <xdr:cNvPr id="147" name="テキスト ボックス 146"/>
        <xdr:cNvSpPr txBox="1"/>
      </xdr:nvSpPr>
      <xdr:spPr>
        <a:xfrm>
          <a:off x="830795" y="968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133710</xdr:rowOff>
    </xdr:from>
    <xdr:to>
      <xdr:col>24</xdr:col>
      <xdr:colOff>63500</xdr:colOff>
      <xdr:row>75</xdr:row>
      <xdr:rowOff>165219</xdr:rowOff>
    </xdr:to>
    <xdr:cxnSp macro="">
      <xdr:nvCxnSpPr>
        <xdr:cNvPr id="177" name="直線コネクタ 176"/>
        <xdr:cNvCxnSpPr/>
      </xdr:nvCxnSpPr>
      <xdr:spPr>
        <a:xfrm flipV="1">
          <a:off x="3797300" y="12992460"/>
          <a:ext cx="8382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165219</xdr:rowOff>
    </xdr:from>
    <xdr:to>
      <xdr:col>19</xdr:col>
      <xdr:colOff>177800</xdr:colOff>
      <xdr:row>76</xdr:row>
      <xdr:rowOff>18709</xdr:rowOff>
    </xdr:to>
    <xdr:cxnSp macro="">
      <xdr:nvCxnSpPr>
        <xdr:cNvPr id="180" name="直線コネクタ 179"/>
        <xdr:cNvCxnSpPr/>
      </xdr:nvCxnSpPr>
      <xdr:spPr>
        <a:xfrm flipV="1">
          <a:off x="2908300" y="13023969"/>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164244</xdr:rowOff>
    </xdr:from>
    <xdr:to>
      <xdr:col>15</xdr:col>
      <xdr:colOff>50800</xdr:colOff>
      <xdr:row>76</xdr:row>
      <xdr:rowOff>18709</xdr:rowOff>
    </xdr:to>
    <xdr:cxnSp macro="">
      <xdr:nvCxnSpPr>
        <xdr:cNvPr id="183" name="直線コネクタ 182"/>
        <xdr:cNvCxnSpPr/>
      </xdr:nvCxnSpPr>
      <xdr:spPr>
        <a:xfrm>
          <a:off x="2019300" y="13022994"/>
          <a:ext cx="889000" cy="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92783</xdr:rowOff>
    </xdr:from>
    <xdr:to>
      <xdr:col>10</xdr:col>
      <xdr:colOff>114300</xdr:colOff>
      <xdr:row>75</xdr:row>
      <xdr:rowOff>164244</xdr:rowOff>
    </xdr:to>
    <xdr:cxnSp macro="">
      <xdr:nvCxnSpPr>
        <xdr:cNvPr id="186" name="直線コネクタ 185"/>
        <xdr:cNvCxnSpPr/>
      </xdr:nvCxnSpPr>
      <xdr:spPr>
        <a:xfrm>
          <a:off x="1130300" y="12951533"/>
          <a:ext cx="889000" cy="7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90" name="テキスト ボックス 189"/>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82910</xdr:rowOff>
    </xdr:from>
    <xdr:to>
      <xdr:col>24</xdr:col>
      <xdr:colOff>114300</xdr:colOff>
      <xdr:row>76</xdr:row>
      <xdr:rowOff>13060</xdr:rowOff>
    </xdr:to>
    <xdr:sp macro="" textlink="">
      <xdr:nvSpPr>
        <xdr:cNvPr id="196" name="楕円 195"/>
        <xdr:cNvSpPr/>
      </xdr:nvSpPr>
      <xdr:spPr>
        <a:xfrm>
          <a:off x="4584700" y="129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61337</xdr:rowOff>
    </xdr:from>
    <xdr:ext cx="599010" cy="259045"/>
    <xdr:sp macro="" textlink="">
      <xdr:nvSpPr>
        <xdr:cNvPr id="197" name="民生費該当値テキスト"/>
        <xdr:cNvSpPr txBox="1"/>
      </xdr:nvSpPr>
      <xdr:spPr>
        <a:xfrm>
          <a:off x="4686300" y="1292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114419</xdr:rowOff>
    </xdr:from>
    <xdr:to>
      <xdr:col>20</xdr:col>
      <xdr:colOff>38100</xdr:colOff>
      <xdr:row>76</xdr:row>
      <xdr:rowOff>44569</xdr:rowOff>
    </xdr:to>
    <xdr:sp macro="" textlink="">
      <xdr:nvSpPr>
        <xdr:cNvPr id="198" name="楕円 197"/>
        <xdr:cNvSpPr/>
      </xdr:nvSpPr>
      <xdr:spPr>
        <a:xfrm>
          <a:off x="3746500" y="1297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35696</xdr:rowOff>
    </xdr:from>
    <xdr:ext cx="599010" cy="259045"/>
    <xdr:sp macro="" textlink="">
      <xdr:nvSpPr>
        <xdr:cNvPr id="199" name="テキスト ボックス 198"/>
        <xdr:cNvSpPr txBox="1"/>
      </xdr:nvSpPr>
      <xdr:spPr>
        <a:xfrm>
          <a:off x="3497795" y="1306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139360</xdr:rowOff>
    </xdr:from>
    <xdr:to>
      <xdr:col>15</xdr:col>
      <xdr:colOff>101600</xdr:colOff>
      <xdr:row>76</xdr:row>
      <xdr:rowOff>69509</xdr:rowOff>
    </xdr:to>
    <xdr:sp macro="" textlink="">
      <xdr:nvSpPr>
        <xdr:cNvPr id="200" name="楕円 199"/>
        <xdr:cNvSpPr/>
      </xdr:nvSpPr>
      <xdr:spPr>
        <a:xfrm>
          <a:off x="2857500" y="12998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60636</xdr:rowOff>
    </xdr:from>
    <xdr:ext cx="599010" cy="259045"/>
    <xdr:sp macro="" textlink="">
      <xdr:nvSpPr>
        <xdr:cNvPr id="201" name="テキスト ボックス 200"/>
        <xdr:cNvSpPr txBox="1"/>
      </xdr:nvSpPr>
      <xdr:spPr>
        <a:xfrm>
          <a:off x="2608795" y="130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113444</xdr:rowOff>
    </xdr:from>
    <xdr:to>
      <xdr:col>10</xdr:col>
      <xdr:colOff>165100</xdr:colOff>
      <xdr:row>76</xdr:row>
      <xdr:rowOff>43594</xdr:rowOff>
    </xdr:to>
    <xdr:sp macro="" textlink="">
      <xdr:nvSpPr>
        <xdr:cNvPr id="202" name="楕円 201"/>
        <xdr:cNvSpPr/>
      </xdr:nvSpPr>
      <xdr:spPr>
        <a:xfrm>
          <a:off x="1968500" y="129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34721</xdr:rowOff>
    </xdr:from>
    <xdr:ext cx="599010" cy="259045"/>
    <xdr:sp macro="" textlink="">
      <xdr:nvSpPr>
        <xdr:cNvPr id="203" name="テキスト ボックス 202"/>
        <xdr:cNvSpPr txBox="1"/>
      </xdr:nvSpPr>
      <xdr:spPr>
        <a:xfrm>
          <a:off x="1719795" y="1306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41983</xdr:rowOff>
    </xdr:from>
    <xdr:to>
      <xdr:col>6</xdr:col>
      <xdr:colOff>38100</xdr:colOff>
      <xdr:row>75</xdr:row>
      <xdr:rowOff>143583</xdr:rowOff>
    </xdr:to>
    <xdr:sp macro="" textlink="">
      <xdr:nvSpPr>
        <xdr:cNvPr id="204" name="楕円 203"/>
        <xdr:cNvSpPr/>
      </xdr:nvSpPr>
      <xdr:spPr>
        <a:xfrm>
          <a:off x="1079500" y="129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134710</xdr:rowOff>
    </xdr:from>
    <xdr:ext cx="599010" cy="259045"/>
    <xdr:sp macro="" textlink="">
      <xdr:nvSpPr>
        <xdr:cNvPr id="205" name="テキスト ボックス 204"/>
        <xdr:cNvSpPr txBox="1"/>
      </xdr:nvSpPr>
      <xdr:spPr>
        <a:xfrm>
          <a:off x="830795" y="1299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112007</xdr:rowOff>
    </xdr:from>
    <xdr:to>
      <xdr:col>24</xdr:col>
      <xdr:colOff>63500</xdr:colOff>
      <xdr:row>98</xdr:row>
      <xdr:rowOff>127986</xdr:rowOff>
    </xdr:to>
    <xdr:cxnSp macro="">
      <xdr:nvCxnSpPr>
        <xdr:cNvPr id="234" name="直線コネクタ 233"/>
        <xdr:cNvCxnSpPr/>
      </xdr:nvCxnSpPr>
      <xdr:spPr>
        <a:xfrm>
          <a:off x="3797300" y="16914107"/>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112007</xdr:rowOff>
    </xdr:from>
    <xdr:to>
      <xdr:col>19</xdr:col>
      <xdr:colOff>177800</xdr:colOff>
      <xdr:row>98</xdr:row>
      <xdr:rowOff>141615</xdr:rowOff>
    </xdr:to>
    <xdr:cxnSp macro="">
      <xdr:nvCxnSpPr>
        <xdr:cNvPr id="237" name="直線コネクタ 236"/>
        <xdr:cNvCxnSpPr/>
      </xdr:nvCxnSpPr>
      <xdr:spPr>
        <a:xfrm flipV="1">
          <a:off x="2908300" y="16914107"/>
          <a:ext cx="889000" cy="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126820</xdr:rowOff>
    </xdr:from>
    <xdr:to>
      <xdr:col>15</xdr:col>
      <xdr:colOff>50800</xdr:colOff>
      <xdr:row>98</xdr:row>
      <xdr:rowOff>141615</xdr:rowOff>
    </xdr:to>
    <xdr:cxnSp macro="">
      <xdr:nvCxnSpPr>
        <xdr:cNvPr id="240" name="直線コネクタ 239"/>
        <xdr:cNvCxnSpPr/>
      </xdr:nvCxnSpPr>
      <xdr:spPr>
        <a:xfrm>
          <a:off x="2019300" y="16928920"/>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83513</xdr:rowOff>
    </xdr:from>
    <xdr:to>
      <xdr:col>10</xdr:col>
      <xdr:colOff>114300</xdr:colOff>
      <xdr:row>98</xdr:row>
      <xdr:rowOff>126820</xdr:rowOff>
    </xdr:to>
    <xdr:cxnSp macro="">
      <xdr:nvCxnSpPr>
        <xdr:cNvPr id="243" name="直線コネクタ 242"/>
        <xdr:cNvCxnSpPr/>
      </xdr:nvCxnSpPr>
      <xdr:spPr>
        <a:xfrm>
          <a:off x="1130300" y="16885613"/>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7" name="テキスト ボックス 246"/>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77186</xdr:rowOff>
    </xdr:from>
    <xdr:to>
      <xdr:col>24</xdr:col>
      <xdr:colOff>114300</xdr:colOff>
      <xdr:row>99</xdr:row>
      <xdr:rowOff>7336</xdr:rowOff>
    </xdr:to>
    <xdr:sp macro="" textlink="">
      <xdr:nvSpPr>
        <xdr:cNvPr id="253" name="楕円 252"/>
        <xdr:cNvSpPr/>
      </xdr:nvSpPr>
      <xdr:spPr>
        <a:xfrm>
          <a:off x="4584700" y="168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163563</xdr:rowOff>
    </xdr:from>
    <xdr:ext cx="534377" cy="259045"/>
    <xdr:sp macro="" textlink="">
      <xdr:nvSpPr>
        <xdr:cNvPr id="254" name="衛生費該当値テキスト"/>
        <xdr:cNvSpPr txBox="1"/>
      </xdr:nvSpPr>
      <xdr:spPr>
        <a:xfrm>
          <a:off x="4686300" y="167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61207</xdr:rowOff>
    </xdr:from>
    <xdr:to>
      <xdr:col>20</xdr:col>
      <xdr:colOff>38100</xdr:colOff>
      <xdr:row>98</xdr:row>
      <xdr:rowOff>162807</xdr:rowOff>
    </xdr:to>
    <xdr:sp macro="" textlink="">
      <xdr:nvSpPr>
        <xdr:cNvPr id="255" name="楕円 254"/>
        <xdr:cNvSpPr/>
      </xdr:nvSpPr>
      <xdr:spPr>
        <a:xfrm>
          <a:off x="3746500" y="168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153934</xdr:rowOff>
    </xdr:from>
    <xdr:ext cx="534377" cy="259045"/>
    <xdr:sp macro="" textlink="">
      <xdr:nvSpPr>
        <xdr:cNvPr id="256" name="テキスト ボックス 255"/>
        <xdr:cNvSpPr txBox="1"/>
      </xdr:nvSpPr>
      <xdr:spPr>
        <a:xfrm>
          <a:off x="3530111" y="1695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90815</xdr:rowOff>
    </xdr:from>
    <xdr:to>
      <xdr:col>15</xdr:col>
      <xdr:colOff>101600</xdr:colOff>
      <xdr:row>99</xdr:row>
      <xdr:rowOff>20965</xdr:rowOff>
    </xdr:to>
    <xdr:sp macro="" textlink="">
      <xdr:nvSpPr>
        <xdr:cNvPr id="257" name="楕円 256"/>
        <xdr:cNvSpPr/>
      </xdr:nvSpPr>
      <xdr:spPr>
        <a:xfrm>
          <a:off x="2857500" y="168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12092</xdr:rowOff>
    </xdr:from>
    <xdr:ext cx="534377" cy="259045"/>
    <xdr:sp macro="" textlink="">
      <xdr:nvSpPr>
        <xdr:cNvPr id="258" name="テキスト ボックス 257"/>
        <xdr:cNvSpPr txBox="1"/>
      </xdr:nvSpPr>
      <xdr:spPr>
        <a:xfrm>
          <a:off x="2641111" y="169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76020</xdr:rowOff>
    </xdr:from>
    <xdr:to>
      <xdr:col>10</xdr:col>
      <xdr:colOff>165100</xdr:colOff>
      <xdr:row>99</xdr:row>
      <xdr:rowOff>6170</xdr:rowOff>
    </xdr:to>
    <xdr:sp macro="" textlink="">
      <xdr:nvSpPr>
        <xdr:cNvPr id="259" name="楕円 258"/>
        <xdr:cNvSpPr/>
      </xdr:nvSpPr>
      <xdr:spPr>
        <a:xfrm>
          <a:off x="1968500" y="168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168747</xdr:rowOff>
    </xdr:from>
    <xdr:ext cx="534377" cy="259045"/>
    <xdr:sp macro="" textlink="">
      <xdr:nvSpPr>
        <xdr:cNvPr id="260" name="テキスト ボックス 259"/>
        <xdr:cNvSpPr txBox="1"/>
      </xdr:nvSpPr>
      <xdr:spPr>
        <a:xfrm>
          <a:off x="1752111" y="169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32713</xdr:rowOff>
    </xdr:from>
    <xdr:to>
      <xdr:col>6</xdr:col>
      <xdr:colOff>38100</xdr:colOff>
      <xdr:row>98</xdr:row>
      <xdr:rowOff>134313</xdr:rowOff>
    </xdr:to>
    <xdr:sp macro="" textlink="">
      <xdr:nvSpPr>
        <xdr:cNvPr id="261" name="楕円 260"/>
        <xdr:cNvSpPr/>
      </xdr:nvSpPr>
      <xdr:spPr>
        <a:xfrm>
          <a:off x="1079500" y="168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125440</xdr:rowOff>
    </xdr:from>
    <xdr:ext cx="534377" cy="259045"/>
    <xdr:sp macro="" textlink="">
      <xdr:nvSpPr>
        <xdr:cNvPr id="262" name="テキスト ボックス 261"/>
        <xdr:cNvSpPr txBox="1"/>
      </xdr:nvSpPr>
      <xdr:spPr>
        <a:xfrm>
          <a:off x="863111" y="169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123698</xdr:rowOff>
    </xdr:from>
    <xdr:to>
      <xdr:col>45</xdr:col>
      <xdr:colOff>177800</xdr:colOff>
      <xdr:row>39</xdr:row>
      <xdr:rowOff>44450</xdr:rowOff>
    </xdr:to>
    <xdr:cxnSp macro="">
      <xdr:nvCxnSpPr>
        <xdr:cNvPr id="297" name="直線コネクタ 296"/>
        <xdr:cNvCxnSpPr/>
      </xdr:nvCxnSpPr>
      <xdr:spPr>
        <a:xfrm>
          <a:off x="7861300" y="6467348"/>
          <a:ext cx="8890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122936</xdr:rowOff>
    </xdr:from>
    <xdr:to>
      <xdr:col>41</xdr:col>
      <xdr:colOff>50800</xdr:colOff>
      <xdr:row>37</xdr:row>
      <xdr:rowOff>123698</xdr:rowOff>
    </xdr:to>
    <xdr:cxnSp macro="">
      <xdr:nvCxnSpPr>
        <xdr:cNvPr id="300" name="直線コネクタ 299"/>
        <xdr:cNvCxnSpPr/>
      </xdr:nvCxnSpPr>
      <xdr:spPr>
        <a:xfrm>
          <a:off x="6972300" y="6123686"/>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15638</xdr:rowOff>
    </xdr:from>
    <xdr:ext cx="469744" cy="259045"/>
    <xdr:sp macro="" textlink="">
      <xdr:nvSpPr>
        <xdr:cNvPr id="304" name="テキスト ボックス 303"/>
        <xdr:cNvSpPr txBox="1"/>
      </xdr:nvSpPr>
      <xdr:spPr>
        <a:xfrm>
          <a:off x="6737428"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72898</xdr:rowOff>
    </xdr:from>
    <xdr:to>
      <xdr:col>41</xdr:col>
      <xdr:colOff>101600</xdr:colOff>
      <xdr:row>38</xdr:row>
      <xdr:rowOff>3048</xdr:rowOff>
    </xdr:to>
    <xdr:sp macro="" textlink="">
      <xdr:nvSpPr>
        <xdr:cNvPr id="316" name="楕円 315"/>
        <xdr:cNvSpPr/>
      </xdr:nvSpPr>
      <xdr:spPr>
        <a:xfrm>
          <a:off x="7810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165625</xdr:rowOff>
    </xdr:from>
    <xdr:ext cx="469744" cy="259045"/>
    <xdr:sp macro="" textlink="">
      <xdr:nvSpPr>
        <xdr:cNvPr id="317" name="テキスト ボックス 316"/>
        <xdr:cNvSpPr txBox="1"/>
      </xdr:nvSpPr>
      <xdr:spPr>
        <a:xfrm>
          <a:off x="7626428"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72136</xdr:rowOff>
    </xdr:from>
    <xdr:to>
      <xdr:col>36</xdr:col>
      <xdr:colOff>165100</xdr:colOff>
      <xdr:row>36</xdr:row>
      <xdr:rowOff>2286</xdr:rowOff>
    </xdr:to>
    <xdr:sp macro="" textlink="">
      <xdr:nvSpPr>
        <xdr:cNvPr id="318" name="楕円 317"/>
        <xdr:cNvSpPr/>
      </xdr:nvSpPr>
      <xdr:spPr>
        <a:xfrm>
          <a:off x="69215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18813</xdr:rowOff>
    </xdr:from>
    <xdr:ext cx="469744" cy="259045"/>
    <xdr:sp macro="" textlink="">
      <xdr:nvSpPr>
        <xdr:cNvPr id="319" name="テキスト ボックス 318"/>
        <xdr:cNvSpPr txBox="1"/>
      </xdr:nvSpPr>
      <xdr:spPr>
        <a:xfrm>
          <a:off x="6737428"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156157</xdr:rowOff>
    </xdr:from>
    <xdr:to>
      <xdr:col>55</xdr:col>
      <xdr:colOff>0</xdr:colOff>
      <xdr:row>59</xdr:row>
      <xdr:rowOff>2101</xdr:rowOff>
    </xdr:to>
    <xdr:cxnSp macro="">
      <xdr:nvCxnSpPr>
        <xdr:cNvPr id="348" name="直線コネクタ 347"/>
        <xdr:cNvCxnSpPr/>
      </xdr:nvCxnSpPr>
      <xdr:spPr>
        <a:xfrm>
          <a:off x="9639300" y="10100257"/>
          <a:ext cx="838200" cy="1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156157</xdr:rowOff>
    </xdr:from>
    <xdr:to>
      <xdr:col>50</xdr:col>
      <xdr:colOff>114300</xdr:colOff>
      <xdr:row>58</xdr:row>
      <xdr:rowOff>161062</xdr:rowOff>
    </xdr:to>
    <xdr:cxnSp macro="">
      <xdr:nvCxnSpPr>
        <xdr:cNvPr id="351" name="直線コネクタ 350"/>
        <xdr:cNvCxnSpPr/>
      </xdr:nvCxnSpPr>
      <xdr:spPr>
        <a:xfrm flipV="1">
          <a:off x="8750300" y="10100257"/>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161062</xdr:rowOff>
    </xdr:from>
    <xdr:to>
      <xdr:col>45</xdr:col>
      <xdr:colOff>177800</xdr:colOff>
      <xdr:row>58</xdr:row>
      <xdr:rowOff>169518</xdr:rowOff>
    </xdr:to>
    <xdr:cxnSp macro="">
      <xdr:nvCxnSpPr>
        <xdr:cNvPr id="354" name="直線コネクタ 353"/>
        <xdr:cNvCxnSpPr/>
      </xdr:nvCxnSpPr>
      <xdr:spPr>
        <a:xfrm flipV="1">
          <a:off x="7861300" y="10105162"/>
          <a:ext cx="8890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156085</xdr:rowOff>
    </xdr:from>
    <xdr:to>
      <xdr:col>41</xdr:col>
      <xdr:colOff>50800</xdr:colOff>
      <xdr:row>58</xdr:row>
      <xdr:rowOff>169518</xdr:rowOff>
    </xdr:to>
    <xdr:cxnSp macro="">
      <xdr:nvCxnSpPr>
        <xdr:cNvPr id="357" name="直線コネクタ 356"/>
        <xdr:cNvCxnSpPr/>
      </xdr:nvCxnSpPr>
      <xdr:spPr>
        <a:xfrm>
          <a:off x="6972300" y="10100185"/>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122751</xdr:rowOff>
    </xdr:from>
    <xdr:to>
      <xdr:col>55</xdr:col>
      <xdr:colOff>50800</xdr:colOff>
      <xdr:row>59</xdr:row>
      <xdr:rowOff>52901</xdr:rowOff>
    </xdr:to>
    <xdr:sp macro="" textlink="">
      <xdr:nvSpPr>
        <xdr:cNvPr id="367" name="楕円 366"/>
        <xdr:cNvSpPr/>
      </xdr:nvSpPr>
      <xdr:spPr>
        <a:xfrm>
          <a:off x="10426700" y="100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34377" cy="259045"/>
    <xdr:sp macro="" textlink="">
      <xdr:nvSpPr>
        <xdr:cNvPr id="368" name="農林水産業費該当値テキスト"/>
        <xdr:cNvSpPr txBox="1"/>
      </xdr:nvSpPr>
      <xdr:spPr>
        <a:xfrm>
          <a:off x="10528300" y="100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105357</xdr:rowOff>
    </xdr:from>
    <xdr:to>
      <xdr:col>50</xdr:col>
      <xdr:colOff>165100</xdr:colOff>
      <xdr:row>59</xdr:row>
      <xdr:rowOff>35507</xdr:rowOff>
    </xdr:to>
    <xdr:sp macro="" textlink="">
      <xdr:nvSpPr>
        <xdr:cNvPr id="369" name="楕円 368"/>
        <xdr:cNvSpPr/>
      </xdr:nvSpPr>
      <xdr:spPr>
        <a:xfrm>
          <a:off x="9588500" y="100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26634</xdr:rowOff>
    </xdr:from>
    <xdr:ext cx="534377" cy="259045"/>
    <xdr:sp macro="" textlink="">
      <xdr:nvSpPr>
        <xdr:cNvPr id="370" name="テキスト ボックス 369"/>
        <xdr:cNvSpPr txBox="1"/>
      </xdr:nvSpPr>
      <xdr:spPr>
        <a:xfrm>
          <a:off x="9372111" y="101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110262</xdr:rowOff>
    </xdr:from>
    <xdr:to>
      <xdr:col>46</xdr:col>
      <xdr:colOff>38100</xdr:colOff>
      <xdr:row>59</xdr:row>
      <xdr:rowOff>40412</xdr:rowOff>
    </xdr:to>
    <xdr:sp macro="" textlink="">
      <xdr:nvSpPr>
        <xdr:cNvPr id="371" name="楕円 370"/>
        <xdr:cNvSpPr/>
      </xdr:nvSpPr>
      <xdr:spPr>
        <a:xfrm>
          <a:off x="8699500" y="100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31539</xdr:rowOff>
    </xdr:from>
    <xdr:ext cx="534377" cy="259045"/>
    <xdr:sp macro="" textlink="">
      <xdr:nvSpPr>
        <xdr:cNvPr id="372" name="テキスト ボックス 371"/>
        <xdr:cNvSpPr txBox="1"/>
      </xdr:nvSpPr>
      <xdr:spPr>
        <a:xfrm>
          <a:off x="8483111" y="101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118718</xdr:rowOff>
    </xdr:from>
    <xdr:to>
      <xdr:col>41</xdr:col>
      <xdr:colOff>101600</xdr:colOff>
      <xdr:row>59</xdr:row>
      <xdr:rowOff>48868</xdr:rowOff>
    </xdr:to>
    <xdr:sp macro="" textlink="">
      <xdr:nvSpPr>
        <xdr:cNvPr id="373" name="楕円 372"/>
        <xdr:cNvSpPr/>
      </xdr:nvSpPr>
      <xdr:spPr>
        <a:xfrm>
          <a:off x="7810500" y="100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39995</xdr:rowOff>
    </xdr:from>
    <xdr:ext cx="534377" cy="259045"/>
    <xdr:sp macro="" textlink="">
      <xdr:nvSpPr>
        <xdr:cNvPr id="374" name="テキスト ボックス 373"/>
        <xdr:cNvSpPr txBox="1"/>
      </xdr:nvSpPr>
      <xdr:spPr>
        <a:xfrm>
          <a:off x="7594111" y="101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105285</xdr:rowOff>
    </xdr:from>
    <xdr:to>
      <xdr:col>36</xdr:col>
      <xdr:colOff>165100</xdr:colOff>
      <xdr:row>59</xdr:row>
      <xdr:rowOff>35435</xdr:rowOff>
    </xdr:to>
    <xdr:sp macro="" textlink="">
      <xdr:nvSpPr>
        <xdr:cNvPr id="375" name="楕円 374"/>
        <xdr:cNvSpPr/>
      </xdr:nvSpPr>
      <xdr:spPr>
        <a:xfrm>
          <a:off x="6921500" y="100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26562</xdr:rowOff>
    </xdr:from>
    <xdr:ext cx="534377" cy="259045"/>
    <xdr:sp macro="" textlink="">
      <xdr:nvSpPr>
        <xdr:cNvPr id="376" name="テキスト ボックス 375"/>
        <xdr:cNvSpPr txBox="1"/>
      </xdr:nvSpPr>
      <xdr:spPr>
        <a:xfrm>
          <a:off x="6705111" y="101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151870</xdr:rowOff>
    </xdr:from>
    <xdr:to>
      <xdr:col>55</xdr:col>
      <xdr:colOff>0</xdr:colOff>
      <xdr:row>78</xdr:row>
      <xdr:rowOff>152197</xdr:rowOff>
    </xdr:to>
    <xdr:cxnSp macro="">
      <xdr:nvCxnSpPr>
        <xdr:cNvPr id="405" name="直線コネクタ 404"/>
        <xdr:cNvCxnSpPr/>
      </xdr:nvCxnSpPr>
      <xdr:spPr>
        <a:xfrm flipV="1">
          <a:off x="9639300" y="1352497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152197</xdr:rowOff>
    </xdr:from>
    <xdr:to>
      <xdr:col>50</xdr:col>
      <xdr:colOff>114300</xdr:colOff>
      <xdr:row>78</xdr:row>
      <xdr:rowOff>155687</xdr:rowOff>
    </xdr:to>
    <xdr:cxnSp macro="">
      <xdr:nvCxnSpPr>
        <xdr:cNvPr id="408" name="直線コネクタ 407"/>
        <xdr:cNvCxnSpPr/>
      </xdr:nvCxnSpPr>
      <xdr:spPr>
        <a:xfrm flipV="1">
          <a:off x="8750300" y="13525297"/>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153012</xdr:rowOff>
    </xdr:from>
    <xdr:to>
      <xdr:col>45</xdr:col>
      <xdr:colOff>177800</xdr:colOff>
      <xdr:row>78</xdr:row>
      <xdr:rowOff>155687</xdr:rowOff>
    </xdr:to>
    <xdr:cxnSp macro="">
      <xdr:nvCxnSpPr>
        <xdr:cNvPr id="411" name="直線コネクタ 410"/>
        <xdr:cNvCxnSpPr/>
      </xdr:nvCxnSpPr>
      <xdr:spPr>
        <a:xfrm>
          <a:off x="7861300" y="13526112"/>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153012</xdr:rowOff>
    </xdr:from>
    <xdr:to>
      <xdr:col>41</xdr:col>
      <xdr:colOff>50800</xdr:colOff>
      <xdr:row>78</xdr:row>
      <xdr:rowOff>163829</xdr:rowOff>
    </xdr:to>
    <xdr:cxnSp macro="">
      <xdr:nvCxnSpPr>
        <xdr:cNvPr id="414" name="直線コネクタ 413"/>
        <xdr:cNvCxnSpPr/>
      </xdr:nvCxnSpPr>
      <xdr:spPr>
        <a:xfrm flipV="1">
          <a:off x="6972300" y="13526112"/>
          <a:ext cx="889000" cy="1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101070</xdr:rowOff>
    </xdr:from>
    <xdr:to>
      <xdr:col>55</xdr:col>
      <xdr:colOff>50800</xdr:colOff>
      <xdr:row>79</xdr:row>
      <xdr:rowOff>31220</xdr:rowOff>
    </xdr:to>
    <xdr:sp macro="" textlink="">
      <xdr:nvSpPr>
        <xdr:cNvPr id="424" name="楕円 423"/>
        <xdr:cNvSpPr/>
      </xdr:nvSpPr>
      <xdr:spPr>
        <a:xfrm>
          <a:off x="10426700" y="134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15997</xdr:rowOff>
    </xdr:from>
    <xdr:ext cx="534377" cy="259045"/>
    <xdr:sp macro="" textlink="">
      <xdr:nvSpPr>
        <xdr:cNvPr id="425" name="商工費該当値テキスト"/>
        <xdr:cNvSpPr txBox="1"/>
      </xdr:nvSpPr>
      <xdr:spPr>
        <a:xfrm>
          <a:off x="10528300" y="13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101397</xdr:rowOff>
    </xdr:from>
    <xdr:to>
      <xdr:col>50</xdr:col>
      <xdr:colOff>165100</xdr:colOff>
      <xdr:row>79</xdr:row>
      <xdr:rowOff>31547</xdr:rowOff>
    </xdr:to>
    <xdr:sp macro="" textlink="">
      <xdr:nvSpPr>
        <xdr:cNvPr id="426" name="楕円 425"/>
        <xdr:cNvSpPr/>
      </xdr:nvSpPr>
      <xdr:spPr>
        <a:xfrm>
          <a:off x="9588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22674</xdr:rowOff>
    </xdr:from>
    <xdr:ext cx="534377" cy="259045"/>
    <xdr:sp macro="" textlink="">
      <xdr:nvSpPr>
        <xdr:cNvPr id="427" name="テキスト ボックス 426"/>
        <xdr:cNvSpPr txBox="1"/>
      </xdr:nvSpPr>
      <xdr:spPr>
        <a:xfrm>
          <a:off x="9372111" y="135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104887</xdr:rowOff>
    </xdr:from>
    <xdr:to>
      <xdr:col>46</xdr:col>
      <xdr:colOff>38100</xdr:colOff>
      <xdr:row>79</xdr:row>
      <xdr:rowOff>35037</xdr:rowOff>
    </xdr:to>
    <xdr:sp macro="" textlink="">
      <xdr:nvSpPr>
        <xdr:cNvPr id="428" name="楕円 427"/>
        <xdr:cNvSpPr/>
      </xdr:nvSpPr>
      <xdr:spPr>
        <a:xfrm>
          <a:off x="8699500" y="134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26164</xdr:rowOff>
    </xdr:from>
    <xdr:ext cx="534377" cy="259045"/>
    <xdr:sp macro="" textlink="">
      <xdr:nvSpPr>
        <xdr:cNvPr id="429" name="テキスト ボックス 428"/>
        <xdr:cNvSpPr txBox="1"/>
      </xdr:nvSpPr>
      <xdr:spPr>
        <a:xfrm>
          <a:off x="8483111" y="135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102212</xdr:rowOff>
    </xdr:from>
    <xdr:to>
      <xdr:col>41</xdr:col>
      <xdr:colOff>101600</xdr:colOff>
      <xdr:row>79</xdr:row>
      <xdr:rowOff>32362</xdr:rowOff>
    </xdr:to>
    <xdr:sp macro="" textlink="">
      <xdr:nvSpPr>
        <xdr:cNvPr id="430" name="楕円 429"/>
        <xdr:cNvSpPr/>
      </xdr:nvSpPr>
      <xdr:spPr>
        <a:xfrm>
          <a:off x="7810500" y="13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23489</xdr:rowOff>
    </xdr:from>
    <xdr:ext cx="534377" cy="259045"/>
    <xdr:sp macro="" textlink="">
      <xdr:nvSpPr>
        <xdr:cNvPr id="431" name="テキスト ボックス 430"/>
        <xdr:cNvSpPr txBox="1"/>
      </xdr:nvSpPr>
      <xdr:spPr>
        <a:xfrm>
          <a:off x="7594111" y="135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113029</xdr:rowOff>
    </xdr:from>
    <xdr:to>
      <xdr:col>36</xdr:col>
      <xdr:colOff>165100</xdr:colOff>
      <xdr:row>79</xdr:row>
      <xdr:rowOff>43179</xdr:rowOff>
    </xdr:to>
    <xdr:sp macro="" textlink="">
      <xdr:nvSpPr>
        <xdr:cNvPr id="432" name="楕円 431"/>
        <xdr:cNvSpPr/>
      </xdr:nvSpPr>
      <xdr:spPr>
        <a:xfrm>
          <a:off x="6921500" y="134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34306</xdr:rowOff>
    </xdr:from>
    <xdr:ext cx="534377" cy="259045"/>
    <xdr:sp macro="" textlink="">
      <xdr:nvSpPr>
        <xdr:cNvPr id="433" name="テキスト ボックス 432"/>
        <xdr:cNvSpPr txBox="1"/>
      </xdr:nvSpPr>
      <xdr:spPr>
        <a:xfrm>
          <a:off x="6705111" y="1357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128829</xdr:rowOff>
    </xdr:from>
    <xdr:to>
      <xdr:col>54</xdr:col>
      <xdr:colOff>189865</xdr:colOff>
      <xdr:row>99</xdr:row>
      <xdr:rowOff>13608</xdr:rowOff>
    </xdr:to>
    <xdr:cxnSp macro="">
      <xdr:nvCxnSpPr>
        <xdr:cNvPr id="457" name="直線コネクタ 456"/>
        <xdr:cNvCxnSpPr/>
      </xdr:nvCxnSpPr>
      <xdr:spPr>
        <a:xfrm flipV="1">
          <a:off x="10475595" y="16245129"/>
          <a:ext cx="1270" cy="742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17435</xdr:rowOff>
    </xdr:from>
    <xdr:ext cx="534377" cy="259045"/>
    <xdr:sp macro="" textlink="">
      <xdr:nvSpPr>
        <xdr:cNvPr id="458" name="土木費最小値テキスト"/>
        <xdr:cNvSpPr txBox="1"/>
      </xdr:nvSpPr>
      <xdr:spPr>
        <a:xfrm>
          <a:off x="10528300" y="169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13608</xdr:rowOff>
    </xdr:from>
    <xdr:to>
      <xdr:col>55</xdr:col>
      <xdr:colOff>88900</xdr:colOff>
      <xdr:row>99</xdr:row>
      <xdr:rowOff>13608</xdr:rowOff>
    </xdr:to>
    <xdr:cxnSp macro="">
      <xdr:nvCxnSpPr>
        <xdr:cNvPr id="459" name="直線コネクタ 458"/>
        <xdr:cNvCxnSpPr/>
      </xdr:nvCxnSpPr>
      <xdr:spPr>
        <a:xfrm>
          <a:off x="10388600" y="16987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75506</xdr:rowOff>
    </xdr:from>
    <xdr:ext cx="599010" cy="259045"/>
    <xdr:sp macro="" textlink="">
      <xdr:nvSpPr>
        <xdr:cNvPr id="460" name="土木費最大値テキスト"/>
        <xdr:cNvSpPr txBox="1"/>
      </xdr:nvSpPr>
      <xdr:spPr>
        <a:xfrm>
          <a:off x="10528300" y="1602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128829</xdr:rowOff>
    </xdr:from>
    <xdr:to>
      <xdr:col>55</xdr:col>
      <xdr:colOff>88900</xdr:colOff>
      <xdr:row>94</xdr:row>
      <xdr:rowOff>128829</xdr:rowOff>
    </xdr:to>
    <xdr:cxnSp macro="">
      <xdr:nvCxnSpPr>
        <xdr:cNvPr id="461" name="直線コネクタ 460"/>
        <xdr:cNvCxnSpPr/>
      </xdr:nvCxnSpPr>
      <xdr:spPr>
        <a:xfrm>
          <a:off x="10388600" y="1624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160159</xdr:rowOff>
    </xdr:from>
    <xdr:to>
      <xdr:col>55</xdr:col>
      <xdr:colOff>0</xdr:colOff>
      <xdr:row>97</xdr:row>
      <xdr:rowOff>35909</xdr:rowOff>
    </xdr:to>
    <xdr:cxnSp macro="">
      <xdr:nvCxnSpPr>
        <xdr:cNvPr id="462" name="直線コネクタ 461"/>
        <xdr:cNvCxnSpPr/>
      </xdr:nvCxnSpPr>
      <xdr:spPr>
        <a:xfrm flipV="1">
          <a:off x="9639300" y="16619359"/>
          <a:ext cx="838200" cy="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73148</xdr:rowOff>
    </xdr:from>
    <xdr:ext cx="599010" cy="259045"/>
    <xdr:sp macro="" textlink="">
      <xdr:nvSpPr>
        <xdr:cNvPr id="463" name="土木費平均値テキスト"/>
        <xdr:cNvSpPr txBox="1"/>
      </xdr:nvSpPr>
      <xdr:spPr>
        <a:xfrm>
          <a:off x="10528300" y="167037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94721</xdr:rowOff>
    </xdr:from>
    <xdr:to>
      <xdr:col>55</xdr:col>
      <xdr:colOff>50800</xdr:colOff>
      <xdr:row>98</xdr:row>
      <xdr:rowOff>24871</xdr:rowOff>
    </xdr:to>
    <xdr:sp macro="" textlink="">
      <xdr:nvSpPr>
        <xdr:cNvPr id="464" name="フローチャート: 判断 463"/>
        <xdr:cNvSpPr/>
      </xdr:nvSpPr>
      <xdr:spPr>
        <a:xfrm>
          <a:off x="104267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21464</xdr:rowOff>
    </xdr:from>
    <xdr:to>
      <xdr:col>50</xdr:col>
      <xdr:colOff>114300</xdr:colOff>
      <xdr:row>97</xdr:row>
      <xdr:rowOff>35909</xdr:rowOff>
    </xdr:to>
    <xdr:cxnSp macro="">
      <xdr:nvCxnSpPr>
        <xdr:cNvPr id="465" name="直線コネクタ 464"/>
        <xdr:cNvCxnSpPr/>
      </xdr:nvCxnSpPr>
      <xdr:spPr>
        <a:xfrm>
          <a:off x="8750300" y="16652114"/>
          <a:ext cx="8890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49981</xdr:rowOff>
    </xdr:from>
    <xdr:to>
      <xdr:col>50</xdr:col>
      <xdr:colOff>165100</xdr:colOff>
      <xdr:row>97</xdr:row>
      <xdr:rowOff>151581</xdr:rowOff>
    </xdr:to>
    <xdr:sp macro="" textlink="">
      <xdr:nvSpPr>
        <xdr:cNvPr id="466" name="フローチャート: 判断 465"/>
        <xdr:cNvSpPr/>
      </xdr:nvSpPr>
      <xdr:spPr>
        <a:xfrm>
          <a:off x="9588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142708</xdr:rowOff>
    </xdr:from>
    <xdr:ext cx="599010" cy="259045"/>
    <xdr:sp macro="" textlink="">
      <xdr:nvSpPr>
        <xdr:cNvPr id="467" name="テキスト ボックス 466"/>
        <xdr:cNvSpPr txBox="1"/>
      </xdr:nvSpPr>
      <xdr:spPr>
        <a:xfrm>
          <a:off x="9339795" y="167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111010</xdr:rowOff>
    </xdr:from>
    <xdr:to>
      <xdr:col>45</xdr:col>
      <xdr:colOff>177800</xdr:colOff>
      <xdr:row>97</xdr:row>
      <xdr:rowOff>21464</xdr:rowOff>
    </xdr:to>
    <xdr:cxnSp macro="">
      <xdr:nvCxnSpPr>
        <xdr:cNvPr id="468" name="直線コネクタ 467"/>
        <xdr:cNvCxnSpPr/>
      </xdr:nvCxnSpPr>
      <xdr:spPr>
        <a:xfrm>
          <a:off x="7861300" y="15712960"/>
          <a:ext cx="889000" cy="9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87402</xdr:rowOff>
    </xdr:from>
    <xdr:to>
      <xdr:col>46</xdr:col>
      <xdr:colOff>38100</xdr:colOff>
      <xdr:row>98</xdr:row>
      <xdr:rowOff>17552</xdr:rowOff>
    </xdr:to>
    <xdr:sp macro="" textlink="">
      <xdr:nvSpPr>
        <xdr:cNvPr id="469" name="フローチャート: 判断 468"/>
        <xdr:cNvSpPr/>
      </xdr:nvSpPr>
      <xdr:spPr>
        <a:xfrm>
          <a:off x="86995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8679</xdr:rowOff>
    </xdr:from>
    <xdr:ext cx="599010" cy="259045"/>
    <xdr:sp macro="" textlink="">
      <xdr:nvSpPr>
        <xdr:cNvPr id="470" name="テキスト ボックス 469"/>
        <xdr:cNvSpPr txBox="1"/>
      </xdr:nvSpPr>
      <xdr:spPr>
        <a:xfrm>
          <a:off x="8450795" y="1681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111010</xdr:rowOff>
    </xdr:from>
    <xdr:to>
      <xdr:col>41</xdr:col>
      <xdr:colOff>50800</xdr:colOff>
      <xdr:row>97</xdr:row>
      <xdr:rowOff>120551</xdr:rowOff>
    </xdr:to>
    <xdr:cxnSp macro="">
      <xdr:nvCxnSpPr>
        <xdr:cNvPr id="471" name="直線コネクタ 470"/>
        <xdr:cNvCxnSpPr/>
      </xdr:nvCxnSpPr>
      <xdr:spPr>
        <a:xfrm flipV="1">
          <a:off x="6972300" y="15712960"/>
          <a:ext cx="889000" cy="10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69743</xdr:rowOff>
    </xdr:from>
    <xdr:to>
      <xdr:col>41</xdr:col>
      <xdr:colOff>101600</xdr:colOff>
      <xdr:row>97</xdr:row>
      <xdr:rowOff>171343</xdr:rowOff>
    </xdr:to>
    <xdr:sp macro="" textlink="">
      <xdr:nvSpPr>
        <xdr:cNvPr id="472" name="フローチャート: 判断 471"/>
        <xdr:cNvSpPr/>
      </xdr:nvSpPr>
      <xdr:spPr>
        <a:xfrm>
          <a:off x="7810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162470</xdr:rowOff>
    </xdr:from>
    <xdr:ext cx="599010" cy="259045"/>
    <xdr:sp macro="" textlink="">
      <xdr:nvSpPr>
        <xdr:cNvPr id="473" name="テキスト ボックス 472"/>
        <xdr:cNvSpPr txBox="1"/>
      </xdr:nvSpPr>
      <xdr:spPr>
        <a:xfrm>
          <a:off x="7561795"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18735</xdr:rowOff>
    </xdr:from>
    <xdr:to>
      <xdr:col>36</xdr:col>
      <xdr:colOff>165100</xdr:colOff>
      <xdr:row>97</xdr:row>
      <xdr:rowOff>120335</xdr:rowOff>
    </xdr:to>
    <xdr:sp macro="" textlink="">
      <xdr:nvSpPr>
        <xdr:cNvPr id="474" name="フローチャート: 判断 473"/>
        <xdr:cNvSpPr/>
      </xdr:nvSpPr>
      <xdr:spPr>
        <a:xfrm>
          <a:off x="6921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136862</xdr:rowOff>
    </xdr:from>
    <xdr:ext cx="599010" cy="259045"/>
    <xdr:sp macro="" textlink="">
      <xdr:nvSpPr>
        <xdr:cNvPr id="475" name="テキスト ボックス 474"/>
        <xdr:cNvSpPr txBox="1"/>
      </xdr:nvSpPr>
      <xdr:spPr>
        <a:xfrm>
          <a:off x="6672795"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109359</xdr:rowOff>
    </xdr:from>
    <xdr:to>
      <xdr:col>55</xdr:col>
      <xdr:colOff>50800</xdr:colOff>
      <xdr:row>97</xdr:row>
      <xdr:rowOff>39509</xdr:rowOff>
    </xdr:to>
    <xdr:sp macro="" textlink="">
      <xdr:nvSpPr>
        <xdr:cNvPr id="481" name="楕円 480"/>
        <xdr:cNvSpPr/>
      </xdr:nvSpPr>
      <xdr:spPr>
        <a:xfrm>
          <a:off x="10426700" y="165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132236</xdr:rowOff>
    </xdr:from>
    <xdr:ext cx="599010" cy="259045"/>
    <xdr:sp macro="" textlink="">
      <xdr:nvSpPr>
        <xdr:cNvPr id="482" name="土木費該当値テキスト"/>
        <xdr:cNvSpPr txBox="1"/>
      </xdr:nvSpPr>
      <xdr:spPr>
        <a:xfrm>
          <a:off x="10528300" y="1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156559</xdr:rowOff>
    </xdr:from>
    <xdr:to>
      <xdr:col>50</xdr:col>
      <xdr:colOff>165100</xdr:colOff>
      <xdr:row>97</xdr:row>
      <xdr:rowOff>86709</xdr:rowOff>
    </xdr:to>
    <xdr:sp macro="" textlink="">
      <xdr:nvSpPr>
        <xdr:cNvPr id="483" name="楕円 482"/>
        <xdr:cNvSpPr/>
      </xdr:nvSpPr>
      <xdr:spPr>
        <a:xfrm>
          <a:off x="9588500" y="166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103236</xdr:rowOff>
    </xdr:from>
    <xdr:ext cx="599010" cy="259045"/>
    <xdr:sp macro="" textlink="">
      <xdr:nvSpPr>
        <xdr:cNvPr id="484" name="テキスト ボックス 483"/>
        <xdr:cNvSpPr txBox="1"/>
      </xdr:nvSpPr>
      <xdr:spPr>
        <a:xfrm>
          <a:off x="9339795" y="1639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142114</xdr:rowOff>
    </xdr:from>
    <xdr:to>
      <xdr:col>46</xdr:col>
      <xdr:colOff>38100</xdr:colOff>
      <xdr:row>97</xdr:row>
      <xdr:rowOff>72264</xdr:rowOff>
    </xdr:to>
    <xdr:sp macro="" textlink="">
      <xdr:nvSpPr>
        <xdr:cNvPr id="485" name="楕円 484"/>
        <xdr:cNvSpPr/>
      </xdr:nvSpPr>
      <xdr:spPr>
        <a:xfrm>
          <a:off x="8699500" y="166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88791</xdr:rowOff>
    </xdr:from>
    <xdr:ext cx="599010" cy="259045"/>
    <xdr:sp macro="" textlink="">
      <xdr:nvSpPr>
        <xdr:cNvPr id="486" name="テキスト ボックス 485"/>
        <xdr:cNvSpPr txBox="1"/>
      </xdr:nvSpPr>
      <xdr:spPr>
        <a:xfrm>
          <a:off x="8450795" y="1637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60210</xdr:rowOff>
    </xdr:from>
    <xdr:to>
      <xdr:col>41</xdr:col>
      <xdr:colOff>101600</xdr:colOff>
      <xdr:row>91</xdr:row>
      <xdr:rowOff>161810</xdr:rowOff>
    </xdr:to>
    <xdr:sp macro="" textlink="">
      <xdr:nvSpPr>
        <xdr:cNvPr id="487" name="楕円 486"/>
        <xdr:cNvSpPr/>
      </xdr:nvSpPr>
      <xdr:spPr>
        <a:xfrm>
          <a:off x="7810500" y="15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6887</xdr:rowOff>
    </xdr:from>
    <xdr:ext cx="599010" cy="259045"/>
    <xdr:sp macro="" textlink="">
      <xdr:nvSpPr>
        <xdr:cNvPr id="488" name="テキスト ボックス 487"/>
        <xdr:cNvSpPr txBox="1"/>
      </xdr:nvSpPr>
      <xdr:spPr>
        <a:xfrm>
          <a:off x="7561795" y="1543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69751</xdr:rowOff>
    </xdr:from>
    <xdr:to>
      <xdr:col>36</xdr:col>
      <xdr:colOff>165100</xdr:colOff>
      <xdr:row>97</xdr:row>
      <xdr:rowOff>171351</xdr:rowOff>
    </xdr:to>
    <xdr:sp macro="" textlink="">
      <xdr:nvSpPr>
        <xdr:cNvPr id="489" name="楕円 488"/>
        <xdr:cNvSpPr/>
      </xdr:nvSpPr>
      <xdr:spPr>
        <a:xfrm>
          <a:off x="6921500" y="167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162478</xdr:rowOff>
    </xdr:from>
    <xdr:ext cx="599010" cy="259045"/>
    <xdr:sp macro="" textlink="">
      <xdr:nvSpPr>
        <xdr:cNvPr id="490" name="テキスト ボックス 489"/>
        <xdr:cNvSpPr txBox="1"/>
      </xdr:nvSpPr>
      <xdr:spPr>
        <a:xfrm>
          <a:off x="6672795" y="167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9496</xdr:rowOff>
    </xdr:from>
    <xdr:to>
      <xdr:col>85</xdr:col>
      <xdr:colOff>127000</xdr:colOff>
      <xdr:row>37</xdr:row>
      <xdr:rowOff>36906</xdr:rowOff>
    </xdr:to>
    <xdr:cxnSp macro="">
      <xdr:nvCxnSpPr>
        <xdr:cNvPr id="521" name="直線コネクタ 520"/>
        <xdr:cNvCxnSpPr/>
      </xdr:nvCxnSpPr>
      <xdr:spPr>
        <a:xfrm>
          <a:off x="15481300" y="6353146"/>
          <a:ext cx="8382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37178</xdr:rowOff>
    </xdr:from>
    <xdr:to>
      <xdr:col>81</xdr:col>
      <xdr:colOff>50800</xdr:colOff>
      <xdr:row>37</xdr:row>
      <xdr:rowOff>9496</xdr:rowOff>
    </xdr:to>
    <xdr:cxnSp macro="">
      <xdr:nvCxnSpPr>
        <xdr:cNvPr id="524" name="直線コネクタ 523"/>
        <xdr:cNvCxnSpPr/>
      </xdr:nvCxnSpPr>
      <xdr:spPr>
        <a:xfrm>
          <a:off x="14592300" y="6209378"/>
          <a:ext cx="889000" cy="14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37178</xdr:rowOff>
    </xdr:from>
    <xdr:to>
      <xdr:col>76</xdr:col>
      <xdr:colOff>114300</xdr:colOff>
      <xdr:row>36</xdr:row>
      <xdr:rowOff>125342</xdr:rowOff>
    </xdr:to>
    <xdr:cxnSp macro="">
      <xdr:nvCxnSpPr>
        <xdr:cNvPr id="527" name="直線コネクタ 526"/>
        <xdr:cNvCxnSpPr/>
      </xdr:nvCxnSpPr>
      <xdr:spPr>
        <a:xfrm flipV="1">
          <a:off x="13703300" y="6209378"/>
          <a:ext cx="889000" cy="8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171290</xdr:rowOff>
    </xdr:from>
    <xdr:to>
      <xdr:col>71</xdr:col>
      <xdr:colOff>177800</xdr:colOff>
      <xdr:row>36</xdr:row>
      <xdr:rowOff>125342</xdr:rowOff>
    </xdr:to>
    <xdr:cxnSp macro="">
      <xdr:nvCxnSpPr>
        <xdr:cNvPr id="530" name="直線コネクタ 529"/>
        <xdr:cNvCxnSpPr/>
      </xdr:nvCxnSpPr>
      <xdr:spPr>
        <a:xfrm>
          <a:off x="12814300" y="6172040"/>
          <a:ext cx="889000" cy="1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53361</xdr:rowOff>
    </xdr:from>
    <xdr:ext cx="534377" cy="259045"/>
    <xdr:sp macro="" textlink="">
      <xdr:nvSpPr>
        <xdr:cNvPr id="534" name="テキスト ボックス 533"/>
        <xdr:cNvSpPr txBox="1"/>
      </xdr:nvSpPr>
      <xdr:spPr>
        <a:xfrm>
          <a:off x="12547111" y="62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157556</xdr:rowOff>
    </xdr:from>
    <xdr:to>
      <xdr:col>85</xdr:col>
      <xdr:colOff>177800</xdr:colOff>
      <xdr:row>37</xdr:row>
      <xdr:rowOff>87706</xdr:rowOff>
    </xdr:to>
    <xdr:sp macro="" textlink="">
      <xdr:nvSpPr>
        <xdr:cNvPr id="540" name="楕円 539"/>
        <xdr:cNvSpPr/>
      </xdr:nvSpPr>
      <xdr:spPr>
        <a:xfrm>
          <a:off x="16268700" y="63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135983</xdr:rowOff>
    </xdr:from>
    <xdr:ext cx="534377" cy="259045"/>
    <xdr:sp macro="" textlink="">
      <xdr:nvSpPr>
        <xdr:cNvPr id="541" name="消防費該当値テキスト"/>
        <xdr:cNvSpPr txBox="1"/>
      </xdr:nvSpPr>
      <xdr:spPr>
        <a:xfrm>
          <a:off x="16370300"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130146</xdr:rowOff>
    </xdr:from>
    <xdr:to>
      <xdr:col>81</xdr:col>
      <xdr:colOff>101600</xdr:colOff>
      <xdr:row>37</xdr:row>
      <xdr:rowOff>60296</xdr:rowOff>
    </xdr:to>
    <xdr:sp macro="" textlink="">
      <xdr:nvSpPr>
        <xdr:cNvPr id="542" name="楕円 541"/>
        <xdr:cNvSpPr/>
      </xdr:nvSpPr>
      <xdr:spPr>
        <a:xfrm>
          <a:off x="15430500" y="63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51423</xdr:rowOff>
    </xdr:from>
    <xdr:ext cx="534377" cy="259045"/>
    <xdr:sp macro="" textlink="">
      <xdr:nvSpPr>
        <xdr:cNvPr id="543" name="テキスト ボックス 542"/>
        <xdr:cNvSpPr txBox="1"/>
      </xdr:nvSpPr>
      <xdr:spPr>
        <a:xfrm>
          <a:off x="15214111" y="63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157828</xdr:rowOff>
    </xdr:from>
    <xdr:to>
      <xdr:col>76</xdr:col>
      <xdr:colOff>165100</xdr:colOff>
      <xdr:row>36</xdr:row>
      <xdr:rowOff>87978</xdr:rowOff>
    </xdr:to>
    <xdr:sp macro="" textlink="">
      <xdr:nvSpPr>
        <xdr:cNvPr id="544" name="楕円 543"/>
        <xdr:cNvSpPr/>
      </xdr:nvSpPr>
      <xdr:spPr>
        <a:xfrm>
          <a:off x="14541500" y="61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104505</xdr:rowOff>
    </xdr:from>
    <xdr:ext cx="534377" cy="259045"/>
    <xdr:sp macro="" textlink="">
      <xdr:nvSpPr>
        <xdr:cNvPr id="545" name="テキスト ボックス 544"/>
        <xdr:cNvSpPr txBox="1"/>
      </xdr:nvSpPr>
      <xdr:spPr>
        <a:xfrm>
          <a:off x="14325111" y="59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74542</xdr:rowOff>
    </xdr:from>
    <xdr:to>
      <xdr:col>72</xdr:col>
      <xdr:colOff>38100</xdr:colOff>
      <xdr:row>37</xdr:row>
      <xdr:rowOff>4692</xdr:rowOff>
    </xdr:to>
    <xdr:sp macro="" textlink="">
      <xdr:nvSpPr>
        <xdr:cNvPr id="546" name="楕円 545"/>
        <xdr:cNvSpPr/>
      </xdr:nvSpPr>
      <xdr:spPr>
        <a:xfrm>
          <a:off x="13652500" y="62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167269</xdr:rowOff>
    </xdr:from>
    <xdr:ext cx="534377" cy="259045"/>
    <xdr:sp macro="" textlink="">
      <xdr:nvSpPr>
        <xdr:cNvPr id="547" name="テキスト ボックス 546"/>
        <xdr:cNvSpPr txBox="1"/>
      </xdr:nvSpPr>
      <xdr:spPr>
        <a:xfrm>
          <a:off x="13436111" y="6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120490</xdr:rowOff>
    </xdr:from>
    <xdr:to>
      <xdr:col>67</xdr:col>
      <xdr:colOff>101600</xdr:colOff>
      <xdr:row>36</xdr:row>
      <xdr:rowOff>50640</xdr:rowOff>
    </xdr:to>
    <xdr:sp macro="" textlink="">
      <xdr:nvSpPr>
        <xdr:cNvPr id="548" name="楕円 547"/>
        <xdr:cNvSpPr/>
      </xdr:nvSpPr>
      <xdr:spPr>
        <a:xfrm>
          <a:off x="12763500" y="61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67167</xdr:rowOff>
    </xdr:from>
    <xdr:ext cx="534377" cy="259045"/>
    <xdr:sp macro="" textlink="">
      <xdr:nvSpPr>
        <xdr:cNvPr id="549" name="テキスト ボックス 548"/>
        <xdr:cNvSpPr txBox="1"/>
      </xdr:nvSpPr>
      <xdr:spPr>
        <a:xfrm>
          <a:off x="12547111" y="589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143192</xdr:rowOff>
    </xdr:from>
    <xdr:to>
      <xdr:col>85</xdr:col>
      <xdr:colOff>127000</xdr:colOff>
      <xdr:row>57</xdr:row>
      <xdr:rowOff>171390</xdr:rowOff>
    </xdr:to>
    <xdr:cxnSp macro="">
      <xdr:nvCxnSpPr>
        <xdr:cNvPr id="578" name="直線コネクタ 577"/>
        <xdr:cNvCxnSpPr/>
      </xdr:nvCxnSpPr>
      <xdr:spPr>
        <a:xfrm>
          <a:off x="15481300" y="9915842"/>
          <a:ext cx="838200" cy="2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143192</xdr:rowOff>
    </xdr:from>
    <xdr:to>
      <xdr:col>81</xdr:col>
      <xdr:colOff>50800</xdr:colOff>
      <xdr:row>58</xdr:row>
      <xdr:rowOff>1660</xdr:rowOff>
    </xdr:to>
    <xdr:cxnSp macro="">
      <xdr:nvCxnSpPr>
        <xdr:cNvPr id="581" name="直線コネクタ 580"/>
        <xdr:cNvCxnSpPr/>
      </xdr:nvCxnSpPr>
      <xdr:spPr>
        <a:xfrm flipV="1">
          <a:off x="14592300" y="9915842"/>
          <a:ext cx="8890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29318</xdr:rowOff>
    </xdr:from>
    <xdr:to>
      <xdr:col>76</xdr:col>
      <xdr:colOff>114300</xdr:colOff>
      <xdr:row>58</xdr:row>
      <xdr:rowOff>1660</xdr:rowOff>
    </xdr:to>
    <xdr:cxnSp macro="">
      <xdr:nvCxnSpPr>
        <xdr:cNvPr id="584" name="直線コネクタ 583"/>
        <xdr:cNvCxnSpPr/>
      </xdr:nvCxnSpPr>
      <xdr:spPr>
        <a:xfrm>
          <a:off x="13703300" y="9801968"/>
          <a:ext cx="889000" cy="1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87290</xdr:rowOff>
    </xdr:from>
    <xdr:to>
      <xdr:col>71</xdr:col>
      <xdr:colOff>177800</xdr:colOff>
      <xdr:row>57</xdr:row>
      <xdr:rowOff>29318</xdr:rowOff>
    </xdr:to>
    <xdr:cxnSp macro="">
      <xdr:nvCxnSpPr>
        <xdr:cNvPr id="587" name="直線コネクタ 586"/>
        <xdr:cNvCxnSpPr/>
      </xdr:nvCxnSpPr>
      <xdr:spPr>
        <a:xfrm>
          <a:off x="12814300" y="9688490"/>
          <a:ext cx="889000" cy="1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63060</xdr:rowOff>
    </xdr:from>
    <xdr:ext cx="599010" cy="259045"/>
    <xdr:sp macro="" textlink="">
      <xdr:nvSpPr>
        <xdr:cNvPr id="591" name="テキスト ボックス 590"/>
        <xdr:cNvSpPr txBox="1"/>
      </xdr:nvSpPr>
      <xdr:spPr>
        <a:xfrm>
          <a:off x="12514795" y="100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120590</xdr:rowOff>
    </xdr:from>
    <xdr:to>
      <xdr:col>85</xdr:col>
      <xdr:colOff>177800</xdr:colOff>
      <xdr:row>58</xdr:row>
      <xdr:rowOff>50740</xdr:rowOff>
    </xdr:to>
    <xdr:sp macro="" textlink="">
      <xdr:nvSpPr>
        <xdr:cNvPr id="597" name="楕円 596"/>
        <xdr:cNvSpPr/>
      </xdr:nvSpPr>
      <xdr:spPr>
        <a:xfrm>
          <a:off x="16268700" y="98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79967</xdr:rowOff>
    </xdr:from>
    <xdr:ext cx="599010" cy="259045"/>
    <xdr:sp macro="" textlink="">
      <xdr:nvSpPr>
        <xdr:cNvPr id="598" name="教育費該当値テキスト"/>
        <xdr:cNvSpPr txBox="1"/>
      </xdr:nvSpPr>
      <xdr:spPr>
        <a:xfrm>
          <a:off x="16370300" y="96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92392</xdr:rowOff>
    </xdr:from>
    <xdr:to>
      <xdr:col>81</xdr:col>
      <xdr:colOff>101600</xdr:colOff>
      <xdr:row>58</xdr:row>
      <xdr:rowOff>22542</xdr:rowOff>
    </xdr:to>
    <xdr:sp macro="" textlink="">
      <xdr:nvSpPr>
        <xdr:cNvPr id="599" name="楕円 598"/>
        <xdr:cNvSpPr/>
      </xdr:nvSpPr>
      <xdr:spPr>
        <a:xfrm>
          <a:off x="15430500" y="98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39069</xdr:rowOff>
    </xdr:from>
    <xdr:ext cx="599010" cy="259045"/>
    <xdr:sp macro="" textlink="">
      <xdr:nvSpPr>
        <xdr:cNvPr id="600" name="テキスト ボックス 599"/>
        <xdr:cNvSpPr txBox="1"/>
      </xdr:nvSpPr>
      <xdr:spPr>
        <a:xfrm>
          <a:off x="15181795" y="964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122310</xdr:rowOff>
    </xdr:from>
    <xdr:to>
      <xdr:col>76</xdr:col>
      <xdr:colOff>165100</xdr:colOff>
      <xdr:row>58</xdr:row>
      <xdr:rowOff>52460</xdr:rowOff>
    </xdr:to>
    <xdr:sp macro="" textlink="">
      <xdr:nvSpPr>
        <xdr:cNvPr id="601" name="楕円 600"/>
        <xdr:cNvSpPr/>
      </xdr:nvSpPr>
      <xdr:spPr>
        <a:xfrm>
          <a:off x="14541500" y="98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68987</xdr:rowOff>
    </xdr:from>
    <xdr:ext cx="599010" cy="259045"/>
    <xdr:sp macro="" textlink="">
      <xdr:nvSpPr>
        <xdr:cNvPr id="602" name="テキスト ボックス 601"/>
        <xdr:cNvSpPr txBox="1"/>
      </xdr:nvSpPr>
      <xdr:spPr>
        <a:xfrm>
          <a:off x="14292795" y="967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149968</xdr:rowOff>
    </xdr:from>
    <xdr:to>
      <xdr:col>72</xdr:col>
      <xdr:colOff>38100</xdr:colOff>
      <xdr:row>57</xdr:row>
      <xdr:rowOff>80118</xdr:rowOff>
    </xdr:to>
    <xdr:sp macro="" textlink="">
      <xdr:nvSpPr>
        <xdr:cNvPr id="603" name="楕円 602"/>
        <xdr:cNvSpPr/>
      </xdr:nvSpPr>
      <xdr:spPr>
        <a:xfrm>
          <a:off x="13652500" y="97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96645</xdr:rowOff>
    </xdr:from>
    <xdr:ext cx="599010" cy="259045"/>
    <xdr:sp macro="" textlink="">
      <xdr:nvSpPr>
        <xdr:cNvPr id="604" name="テキスト ボックス 603"/>
        <xdr:cNvSpPr txBox="1"/>
      </xdr:nvSpPr>
      <xdr:spPr>
        <a:xfrm>
          <a:off x="13403795" y="952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36490</xdr:rowOff>
    </xdr:from>
    <xdr:to>
      <xdr:col>67</xdr:col>
      <xdr:colOff>101600</xdr:colOff>
      <xdr:row>56</xdr:row>
      <xdr:rowOff>138090</xdr:rowOff>
    </xdr:to>
    <xdr:sp macro="" textlink="">
      <xdr:nvSpPr>
        <xdr:cNvPr id="605" name="楕円 604"/>
        <xdr:cNvSpPr/>
      </xdr:nvSpPr>
      <xdr:spPr>
        <a:xfrm>
          <a:off x="12763500" y="96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154617</xdr:rowOff>
    </xdr:from>
    <xdr:ext cx="599010" cy="259045"/>
    <xdr:sp macro="" textlink="">
      <xdr:nvSpPr>
        <xdr:cNvPr id="606" name="テキスト ボックス 605"/>
        <xdr:cNvSpPr txBox="1"/>
      </xdr:nvSpPr>
      <xdr:spPr>
        <a:xfrm>
          <a:off x="12514795" y="94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98732</xdr:rowOff>
    </xdr:from>
    <xdr:to>
      <xdr:col>85</xdr:col>
      <xdr:colOff>127000</xdr:colOff>
      <xdr:row>79</xdr:row>
      <xdr:rowOff>98879</xdr:rowOff>
    </xdr:to>
    <xdr:cxnSp macro="">
      <xdr:nvCxnSpPr>
        <xdr:cNvPr id="637" name="直線コネクタ 636"/>
        <xdr:cNvCxnSpPr/>
      </xdr:nvCxnSpPr>
      <xdr:spPr>
        <a:xfrm>
          <a:off x="15481300" y="13643282"/>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94478</xdr:rowOff>
    </xdr:from>
    <xdr:to>
      <xdr:col>81</xdr:col>
      <xdr:colOff>50800</xdr:colOff>
      <xdr:row>79</xdr:row>
      <xdr:rowOff>98732</xdr:rowOff>
    </xdr:to>
    <xdr:cxnSp macro="">
      <xdr:nvCxnSpPr>
        <xdr:cNvPr id="640" name="直線コネクタ 639"/>
        <xdr:cNvCxnSpPr/>
      </xdr:nvCxnSpPr>
      <xdr:spPr>
        <a:xfrm>
          <a:off x="14592300" y="13639028"/>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94478</xdr:rowOff>
    </xdr:from>
    <xdr:to>
      <xdr:col>76</xdr:col>
      <xdr:colOff>114300</xdr:colOff>
      <xdr:row>79</xdr:row>
      <xdr:rowOff>98650</xdr:rowOff>
    </xdr:to>
    <xdr:cxnSp macro="">
      <xdr:nvCxnSpPr>
        <xdr:cNvPr id="643" name="直線コネクタ 642"/>
        <xdr:cNvCxnSpPr/>
      </xdr:nvCxnSpPr>
      <xdr:spPr>
        <a:xfrm flipV="1">
          <a:off x="13703300" y="136390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97698</xdr:rowOff>
    </xdr:from>
    <xdr:to>
      <xdr:col>71</xdr:col>
      <xdr:colOff>177800</xdr:colOff>
      <xdr:row>79</xdr:row>
      <xdr:rowOff>98650</xdr:rowOff>
    </xdr:to>
    <xdr:cxnSp macro="">
      <xdr:nvCxnSpPr>
        <xdr:cNvPr id="646" name="直線コネクタ 645"/>
        <xdr:cNvCxnSpPr/>
      </xdr:nvCxnSpPr>
      <xdr:spPr>
        <a:xfrm>
          <a:off x="12814300" y="1364224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50" name="テキスト ボックス 649"/>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47932</xdr:rowOff>
    </xdr:from>
    <xdr:to>
      <xdr:col>81</xdr:col>
      <xdr:colOff>101600</xdr:colOff>
      <xdr:row>79</xdr:row>
      <xdr:rowOff>149532</xdr:rowOff>
    </xdr:to>
    <xdr:sp macro="" textlink="">
      <xdr:nvSpPr>
        <xdr:cNvPr id="658" name="楕円 657"/>
        <xdr:cNvSpPr/>
      </xdr:nvSpPr>
      <xdr:spPr>
        <a:xfrm>
          <a:off x="15430500" y="135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140659</xdr:rowOff>
    </xdr:from>
    <xdr:ext cx="313932" cy="259045"/>
    <xdr:sp macro="" textlink="">
      <xdr:nvSpPr>
        <xdr:cNvPr id="659" name="テキスト ボックス 658"/>
        <xdr:cNvSpPr txBox="1"/>
      </xdr:nvSpPr>
      <xdr:spPr>
        <a:xfrm>
          <a:off x="15324333" y="1368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43678</xdr:rowOff>
    </xdr:from>
    <xdr:to>
      <xdr:col>76</xdr:col>
      <xdr:colOff>165100</xdr:colOff>
      <xdr:row>79</xdr:row>
      <xdr:rowOff>145278</xdr:rowOff>
    </xdr:to>
    <xdr:sp macro="" textlink="">
      <xdr:nvSpPr>
        <xdr:cNvPr id="660" name="楕円 659"/>
        <xdr:cNvSpPr/>
      </xdr:nvSpPr>
      <xdr:spPr>
        <a:xfrm>
          <a:off x="14541500" y="135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136405</xdr:rowOff>
    </xdr:from>
    <xdr:ext cx="469744" cy="259045"/>
    <xdr:sp macro="" textlink="">
      <xdr:nvSpPr>
        <xdr:cNvPr id="661" name="テキスト ボックス 660"/>
        <xdr:cNvSpPr txBox="1"/>
      </xdr:nvSpPr>
      <xdr:spPr>
        <a:xfrm>
          <a:off x="14357428" y="1368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47850</xdr:rowOff>
    </xdr:from>
    <xdr:to>
      <xdr:col>72</xdr:col>
      <xdr:colOff>38100</xdr:colOff>
      <xdr:row>79</xdr:row>
      <xdr:rowOff>149450</xdr:rowOff>
    </xdr:to>
    <xdr:sp macro="" textlink="">
      <xdr:nvSpPr>
        <xdr:cNvPr id="662" name="楕円 661"/>
        <xdr:cNvSpPr/>
      </xdr:nvSpPr>
      <xdr:spPr>
        <a:xfrm>
          <a:off x="13652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140577</xdr:rowOff>
    </xdr:from>
    <xdr:ext cx="378565" cy="259045"/>
    <xdr:sp macro="" textlink="">
      <xdr:nvSpPr>
        <xdr:cNvPr id="663" name="テキスト ボックス 662"/>
        <xdr:cNvSpPr txBox="1"/>
      </xdr:nvSpPr>
      <xdr:spPr>
        <a:xfrm>
          <a:off x="13514017" y="13685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46898</xdr:rowOff>
    </xdr:from>
    <xdr:to>
      <xdr:col>67</xdr:col>
      <xdr:colOff>101600</xdr:colOff>
      <xdr:row>79</xdr:row>
      <xdr:rowOff>148498</xdr:rowOff>
    </xdr:to>
    <xdr:sp macro="" textlink="">
      <xdr:nvSpPr>
        <xdr:cNvPr id="664" name="楕円 663"/>
        <xdr:cNvSpPr/>
      </xdr:nvSpPr>
      <xdr:spPr>
        <a:xfrm>
          <a:off x="12763500" y="1359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139625</xdr:rowOff>
    </xdr:from>
    <xdr:ext cx="378565" cy="259045"/>
    <xdr:sp macro="" textlink="">
      <xdr:nvSpPr>
        <xdr:cNvPr id="665" name="テキスト ボックス 664"/>
        <xdr:cNvSpPr txBox="1"/>
      </xdr:nvSpPr>
      <xdr:spPr>
        <a:xfrm>
          <a:off x="12625017" y="1368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143281</xdr:rowOff>
    </xdr:from>
    <xdr:to>
      <xdr:col>85</xdr:col>
      <xdr:colOff>127000</xdr:colOff>
      <xdr:row>96</xdr:row>
      <xdr:rowOff>17049</xdr:rowOff>
    </xdr:to>
    <xdr:cxnSp macro="">
      <xdr:nvCxnSpPr>
        <xdr:cNvPr id="694" name="直線コネクタ 693"/>
        <xdr:cNvCxnSpPr/>
      </xdr:nvCxnSpPr>
      <xdr:spPr>
        <a:xfrm flipV="1">
          <a:off x="15481300" y="16431031"/>
          <a:ext cx="8382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17049</xdr:rowOff>
    </xdr:from>
    <xdr:to>
      <xdr:col>81</xdr:col>
      <xdr:colOff>50800</xdr:colOff>
      <xdr:row>96</xdr:row>
      <xdr:rowOff>26905</xdr:rowOff>
    </xdr:to>
    <xdr:cxnSp macro="">
      <xdr:nvCxnSpPr>
        <xdr:cNvPr id="697" name="直線コネクタ 696"/>
        <xdr:cNvCxnSpPr/>
      </xdr:nvCxnSpPr>
      <xdr:spPr>
        <a:xfrm flipV="1">
          <a:off x="14592300" y="16476249"/>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26905</xdr:rowOff>
    </xdr:from>
    <xdr:to>
      <xdr:col>76</xdr:col>
      <xdr:colOff>114300</xdr:colOff>
      <xdr:row>96</xdr:row>
      <xdr:rowOff>91991</xdr:rowOff>
    </xdr:to>
    <xdr:cxnSp macro="">
      <xdr:nvCxnSpPr>
        <xdr:cNvPr id="700" name="直線コネクタ 699"/>
        <xdr:cNvCxnSpPr/>
      </xdr:nvCxnSpPr>
      <xdr:spPr>
        <a:xfrm flipV="1">
          <a:off x="13703300" y="16486105"/>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91991</xdr:rowOff>
    </xdr:from>
    <xdr:to>
      <xdr:col>71</xdr:col>
      <xdr:colOff>177800</xdr:colOff>
      <xdr:row>97</xdr:row>
      <xdr:rowOff>4335</xdr:rowOff>
    </xdr:to>
    <xdr:cxnSp macro="">
      <xdr:nvCxnSpPr>
        <xdr:cNvPr id="703" name="直線コネクタ 702"/>
        <xdr:cNvCxnSpPr/>
      </xdr:nvCxnSpPr>
      <xdr:spPr>
        <a:xfrm flipV="1">
          <a:off x="12814300" y="16551191"/>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12092</xdr:rowOff>
    </xdr:from>
    <xdr:ext cx="599010" cy="259045"/>
    <xdr:sp macro="" textlink="">
      <xdr:nvSpPr>
        <xdr:cNvPr id="707" name="テキスト ボックス 706"/>
        <xdr:cNvSpPr txBox="1"/>
      </xdr:nvSpPr>
      <xdr:spPr>
        <a:xfrm>
          <a:off x="12514795"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92481</xdr:rowOff>
    </xdr:from>
    <xdr:to>
      <xdr:col>85</xdr:col>
      <xdr:colOff>177800</xdr:colOff>
      <xdr:row>96</xdr:row>
      <xdr:rowOff>22631</xdr:rowOff>
    </xdr:to>
    <xdr:sp macro="" textlink="">
      <xdr:nvSpPr>
        <xdr:cNvPr id="713" name="楕円 712"/>
        <xdr:cNvSpPr/>
      </xdr:nvSpPr>
      <xdr:spPr>
        <a:xfrm>
          <a:off x="16268700" y="163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115358</xdr:rowOff>
    </xdr:from>
    <xdr:ext cx="599010" cy="259045"/>
    <xdr:sp macro="" textlink="">
      <xdr:nvSpPr>
        <xdr:cNvPr id="714" name="公債費該当値テキスト"/>
        <xdr:cNvSpPr txBox="1"/>
      </xdr:nvSpPr>
      <xdr:spPr>
        <a:xfrm>
          <a:off x="16370300" y="162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137699</xdr:rowOff>
    </xdr:from>
    <xdr:to>
      <xdr:col>81</xdr:col>
      <xdr:colOff>101600</xdr:colOff>
      <xdr:row>96</xdr:row>
      <xdr:rowOff>67849</xdr:rowOff>
    </xdr:to>
    <xdr:sp macro="" textlink="">
      <xdr:nvSpPr>
        <xdr:cNvPr id="715" name="楕円 714"/>
        <xdr:cNvSpPr/>
      </xdr:nvSpPr>
      <xdr:spPr>
        <a:xfrm>
          <a:off x="15430500" y="164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84376</xdr:rowOff>
    </xdr:from>
    <xdr:ext cx="599010" cy="259045"/>
    <xdr:sp macro="" textlink="">
      <xdr:nvSpPr>
        <xdr:cNvPr id="716" name="テキスト ボックス 715"/>
        <xdr:cNvSpPr txBox="1"/>
      </xdr:nvSpPr>
      <xdr:spPr>
        <a:xfrm>
          <a:off x="15181795" y="1620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147555</xdr:rowOff>
    </xdr:from>
    <xdr:to>
      <xdr:col>76</xdr:col>
      <xdr:colOff>165100</xdr:colOff>
      <xdr:row>96</xdr:row>
      <xdr:rowOff>77705</xdr:rowOff>
    </xdr:to>
    <xdr:sp macro="" textlink="">
      <xdr:nvSpPr>
        <xdr:cNvPr id="717" name="楕円 716"/>
        <xdr:cNvSpPr/>
      </xdr:nvSpPr>
      <xdr:spPr>
        <a:xfrm>
          <a:off x="14541500" y="164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94232</xdr:rowOff>
    </xdr:from>
    <xdr:ext cx="599010" cy="259045"/>
    <xdr:sp macro="" textlink="">
      <xdr:nvSpPr>
        <xdr:cNvPr id="718" name="テキスト ボックス 717"/>
        <xdr:cNvSpPr txBox="1"/>
      </xdr:nvSpPr>
      <xdr:spPr>
        <a:xfrm>
          <a:off x="14292795" y="1621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41191</xdr:rowOff>
    </xdr:from>
    <xdr:to>
      <xdr:col>72</xdr:col>
      <xdr:colOff>38100</xdr:colOff>
      <xdr:row>96</xdr:row>
      <xdr:rowOff>142791</xdr:rowOff>
    </xdr:to>
    <xdr:sp macro="" textlink="">
      <xdr:nvSpPr>
        <xdr:cNvPr id="719" name="楕円 718"/>
        <xdr:cNvSpPr/>
      </xdr:nvSpPr>
      <xdr:spPr>
        <a:xfrm>
          <a:off x="13652500" y="165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159318</xdr:rowOff>
    </xdr:from>
    <xdr:ext cx="599010" cy="259045"/>
    <xdr:sp macro="" textlink="">
      <xdr:nvSpPr>
        <xdr:cNvPr id="720" name="テキスト ボックス 719"/>
        <xdr:cNvSpPr txBox="1"/>
      </xdr:nvSpPr>
      <xdr:spPr>
        <a:xfrm>
          <a:off x="13403795" y="1627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124985</xdr:rowOff>
    </xdr:from>
    <xdr:to>
      <xdr:col>67</xdr:col>
      <xdr:colOff>101600</xdr:colOff>
      <xdr:row>97</xdr:row>
      <xdr:rowOff>55135</xdr:rowOff>
    </xdr:to>
    <xdr:sp macro="" textlink="">
      <xdr:nvSpPr>
        <xdr:cNvPr id="721" name="楕円 720"/>
        <xdr:cNvSpPr/>
      </xdr:nvSpPr>
      <xdr:spPr>
        <a:xfrm>
          <a:off x="12763500" y="165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46262</xdr:rowOff>
    </xdr:from>
    <xdr:ext cx="599010" cy="259045"/>
    <xdr:sp macro="" textlink="">
      <xdr:nvSpPr>
        <xdr:cNvPr id="722" name="テキスト ボックス 721"/>
        <xdr:cNvSpPr txBox="1"/>
      </xdr:nvSpPr>
      <xdr:spPr>
        <a:xfrm>
          <a:off x="12514795" y="166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住民一人当たりのコストを見た場合、土木費が類似団体平均と比較して</a:t>
          </a:r>
          <a:r>
            <a:rPr kumimoji="1" lang="en-US" altLang="ja-JP" sz="1300">
              <a:latin typeface="ＭＳ Ｐゴシック" panose="020B0600070205080204" pitchFamily="50" charset="-128"/>
              <a:ea typeface="ＭＳ Ｐゴシック" panose="020B0600070205080204" pitchFamily="50" charset="-128"/>
            </a:rPr>
            <a:t>82,316</a:t>
          </a:r>
          <a:r>
            <a:rPr kumimoji="1" lang="ja-JP" altLang="en-US" sz="1300">
              <a:latin typeface="ＭＳ Ｐゴシック" panose="020B0600070205080204" pitchFamily="50" charset="-128"/>
              <a:ea typeface="ＭＳ Ｐゴシック" panose="020B0600070205080204" pitchFamily="50" charset="-128"/>
            </a:rPr>
            <a:t>円高い状況となっているが、これは、橋梁等の改修事業に取り組んでいるのが主な要因である。</a:t>
          </a:r>
        </a:p>
        <a:p>
          <a:r>
            <a:rPr kumimoji="1" lang="ja-JP" altLang="en-US" sz="1300">
              <a:latin typeface="ＭＳ Ｐゴシック" panose="020B0600070205080204" pitchFamily="50" charset="-128"/>
              <a:ea typeface="ＭＳ Ｐゴシック" panose="020B0600070205080204" pitchFamily="50" charset="-128"/>
            </a:rPr>
            <a:t>　また、教育費についても類似団体平均と比較して</a:t>
          </a:r>
          <a:r>
            <a:rPr kumimoji="1" lang="en-US" altLang="ja-JP" sz="1300">
              <a:latin typeface="ＭＳ Ｐゴシック" panose="020B0600070205080204" pitchFamily="50" charset="-128"/>
              <a:ea typeface="ＭＳ Ｐゴシック" panose="020B0600070205080204" pitchFamily="50" charset="-128"/>
            </a:rPr>
            <a:t>3,413</a:t>
          </a:r>
          <a:r>
            <a:rPr kumimoji="1" lang="ja-JP" altLang="en-US" sz="1300">
              <a:latin typeface="ＭＳ Ｐゴシック" panose="020B0600070205080204" pitchFamily="50" charset="-128"/>
              <a:ea typeface="ＭＳ Ｐゴシック" panose="020B0600070205080204" pitchFamily="50" charset="-128"/>
            </a:rPr>
            <a:t>円高い状況にあるが、これは町振興計画に掲げる「次の世代をはぐくむまちづくり」のもと教育環境の充実と振興をはかっているためである。</a:t>
          </a:r>
        </a:p>
        <a:p>
          <a:r>
            <a:rPr kumimoji="1" lang="ja-JP" altLang="en-US" sz="1300">
              <a:latin typeface="ＭＳ Ｐゴシック" panose="020B0600070205080204" pitchFamily="50" charset="-128"/>
              <a:ea typeface="ＭＳ Ｐゴシック" panose="020B0600070205080204" pitchFamily="50" charset="-128"/>
            </a:rPr>
            <a:t>　更に、公債費についても類似団体平均と比較して</a:t>
          </a:r>
          <a:r>
            <a:rPr kumimoji="1" lang="en-US" altLang="ja-JP" sz="1300">
              <a:latin typeface="ＭＳ Ｐゴシック" panose="020B0600070205080204" pitchFamily="50" charset="-128"/>
              <a:ea typeface="ＭＳ Ｐゴシック" panose="020B0600070205080204" pitchFamily="50" charset="-128"/>
            </a:rPr>
            <a:t>47,485</a:t>
          </a:r>
          <a:r>
            <a:rPr kumimoji="1" lang="ja-JP" altLang="en-US" sz="1300">
              <a:latin typeface="ＭＳ Ｐゴシック" panose="020B0600070205080204" pitchFamily="50" charset="-128"/>
              <a:ea typeface="ＭＳ Ｐゴシック" panose="020B0600070205080204" pitchFamily="50" charset="-128"/>
            </a:rPr>
            <a:t>円高い状況にあり、今後数年は高止まりで経過するので、他の経費の削減に積極的に努める。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年度は、翌年度への繰越額が昨年比で</a:t>
          </a:r>
          <a:r>
            <a:rPr kumimoji="1" lang="en-US" altLang="ja-JP" sz="1400">
              <a:latin typeface="ＭＳ ゴシック" pitchFamily="49" charset="-128"/>
              <a:ea typeface="ＭＳ ゴシック" pitchFamily="49" charset="-128"/>
            </a:rPr>
            <a:t>796</a:t>
          </a:r>
          <a:r>
            <a:rPr kumimoji="1" lang="ja-JP" altLang="en-US" sz="1400">
              <a:latin typeface="ＭＳ ゴシック" pitchFamily="49" charset="-128"/>
              <a:ea typeface="ＭＳ ゴシック" pitchFamily="49" charset="-128"/>
            </a:rPr>
            <a:t>千円減少し、実質収支額は昨年度比で</a:t>
          </a:r>
          <a:r>
            <a:rPr kumimoji="1" lang="en-US" altLang="ja-JP" sz="1400">
              <a:latin typeface="ＭＳ ゴシック" pitchFamily="49" charset="-128"/>
              <a:ea typeface="ＭＳ ゴシック" pitchFamily="49" charset="-128"/>
            </a:rPr>
            <a:t>24,576</a:t>
          </a:r>
          <a:r>
            <a:rPr kumimoji="1" lang="ja-JP" altLang="en-US" sz="1400">
              <a:latin typeface="ＭＳ ゴシック" pitchFamily="49" charset="-128"/>
              <a:ea typeface="ＭＳ ゴシック" pitchFamily="49" charset="-128"/>
            </a:rPr>
            <a:t>千円減少したが、財政調整基金残高は増加して昨年度比で</a:t>
          </a:r>
          <a:r>
            <a:rPr kumimoji="1" lang="en-US" altLang="ja-JP" sz="1400">
              <a:latin typeface="ＭＳ ゴシック" pitchFamily="49" charset="-128"/>
              <a:ea typeface="ＭＳ ゴシック" pitchFamily="49" charset="-128"/>
            </a:rPr>
            <a:t>193,510</a:t>
          </a:r>
          <a:r>
            <a:rPr kumimoji="1" lang="ja-JP" altLang="en-US" sz="1400">
              <a:latin typeface="ＭＳ ゴシック" pitchFamily="49" charset="-128"/>
              <a:ea typeface="ＭＳ ゴシック" pitchFamily="49" charset="-128"/>
            </a:rPr>
            <a:t>千円の増となり、実質単年度収支が</a:t>
          </a:r>
          <a:r>
            <a:rPr kumimoji="1" lang="en-US" altLang="ja-JP" sz="1400">
              <a:latin typeface="ＭＳ ゴシック" pitchFamily="49" charset="-128"/>
              <a:ea typeface="ＭＳ ゴシック" pitchFamily="49" charset="-128"/>
            </a:rPr>
            <a:t>168,934</a:t>
          </a:r>
          <a:r>
            <a:rPr kumimoji="1" lang="ja-JP" altLang="en-US" sz="1400">
              <a:latin typeface="ＭＳ ゴシック" pitchFamily="49" charset="-128"/>
              <a:ea typeface="ＭＳ ゴシック" pitchFamily="49" charset="-128"/>
            </a:rPr>
            <a:t>千円の黒字の結果となった。</a:t>
          </a:r>
        </a:p>
        <a:p>
          <a:r>
            <a:rPr kumimoji="1" lang="ja-JP" altLang="en-US" sz="1400">
              <a:latin typeface="ＭＳ ゴシック" pitchFamily="49" charset="-128"/>
              <a:ea typeface="ＭＳ ゴシック" pitchFamily="49" charset="-128"/>
            </a:rPr>
            <a:t>　今後数年間は、公債費の高止まりが続くので、他の経費の削減に努めて健全な財政運営に努めなけらばならない。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連結実質赤字比率は黒字であり、一般会計等以外の会計でも赤字はなく、構成については、一般会計以外は構成率が減少している。</a:t>
          </a:r>
        </a:p>
        <a:p>
          <a:r>
            <a:rPr kumimoji="1" lang="ja-JP" altLang="en-US" sz="1400">
              <a:latin typeface="ＭＳ ゴシック" pitchFamily="49" charset="-128"/>
              <a:ea typeface="ＭＳ ゴシック" pitchFamily="49" charset="-128"/>
            </a:rPr>
            <a:t>　今後も、事業会計・公営企業会計とも、独立した会計の中で運営ができるよう、受益者負担の適正な見直しを図るなど、計画的な財政運営を行わなければならない。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4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5"/>
      <c r="AO4" s="445"/>
      <c r="AP4" s="445"/>
      <c r="AQ4" s="445"/>
      <c r="AR4" s="445"/>
      <c r="AS4" s="445"/>
      <c r="AT4" s="445"/>
      <c r="AU4" s="445"/>
      <c r="AV4" s="445"/>
      <c r="AW4" s="445"/>
      <c r="AX4" s="615"/>
      <c r="AY4" s="419" t="s">
        <v>91</v>
      </c>
      <c r="AZ4" s="420"/>
      <c r="BA4" s="420"/>
      <c r="BB4" s="420"/>
      <c r="BC4" s="420"/>
      <c r="BD4" s="420"/>
      <c r="BE4" s="420"/>
      <c r="BF4" s="420"/>
      <c r="BG4" s="420"/>
      <c r="BH4" s="420"/>
      <c r="BI4" s="420"/>
      <c r="BJ4" s="420"/>
      <c r="BK4" s="420"/>
      <c r="BL4" s="420"/>
      <c r="BM4" s="421"/>
      <c r="BN4" s="422">
        <v>4021434</v>
      </c>
      <c r="BO4" s="423"/>
      <c r="BP4" s="423"/>
      <c r="BQ4" s="423"/>
      <c r="BR4" s="423"/>
      <c r="BS4" s="423"/>
      <c r="BT4" s="423"/>
      <c r="BU4" s="424"/>
      <c r="BV4" s="422">
        <v>3981164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5.3</v>
      </c>
      <c r="CU4" s="604"/>
      <c r="CV4" s="604"/>
      <c r="CW4" s="604"/>
      <c r="CX4" s="604"/>
      <c r="CY4" s="604"/>
      <c r="CZ4" s="604"/>
      <c r="DA4" s="605"/>
      <c r="DB4" s="603">
        <v>6.5</v>
      </c>
      <c r="DC4" s="604"/>
      <c r="DD4" s="604"/>
      <c r="DE4" s="604"/>
      <c r="DF4" s="604"/>
      <c r="DG4" s="604"/>
      <c r="DH4" s="604"/>
      <c r="DI4" s="605"/>
      <c r="DJ4" s="185"/>
      <c r="DK4" s="185"/>
      <c r="DL4" s="185"/>
      <c r="DM4" s="185"/>
      <c r="DN4" s="185"/>
      <c r="DO4" s="185"/>
    </row>
    <row r="5" spans="1:119" ht="18.75" customHeight="1">
      <c r="A5" s="186"/>
      <c r="B5" s="610"/>
      <c r="C5" s="446"/>
      <c r="D5" s="446"/>
      <c r="E5" s="611"/>
      <c r="F5" s="611"/>
      <c r="G5" s="611"/>
      <c r="H5" s="611"/>
      <c r="I5" s="611"/>
      <c r="J5" s="611"/>
      <c r="K5" s="611"/>
      <c r="L5" s="611"/>
      <c r="M5" s="611"/>
      <c r="N5" s="611"/>
      <c r="O5" s="611"/>
      <c r="P5" s="611"/>
      <c r="Q5" s="611"/>
      <c r="R5" s="444"/>
      <c r="S5" s="444"/>
      <c r="T5" s="444"/>
      <c r="U5" s="444"/>
      <c r="V5" s="614"/>
      <c r="W5" s="533"/>
      <c r="X5" s="445"/>
      <c r="Y5" s="445"/>
      <c r="Z5" s="445"/>
      <c r="AA5" s="445"/>
      <c r="AB5" s="446"/>
      <c r="AC5" s="444"/>
      <c r="AD5" s="445"/>
      <c r="AE5" s="445"/>
      <c r="AF5" s="445"/>
      <c r="AG5" s="445"/>
      <c r="AH5" s="445"/>
      <c r="AI5" s="445"/>
      <c r="AJ5" s="445"/>
      <c r="AK5" s="445"/>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3900137</v>
      </c>
      <c r="BO5" s="428"/>
      <c r="BP5" s="428"/>
      <c r="BQ5" s="428"/>
      <c r="BR5" s="428"/>
      <c r="BS5" s="428"/>
      <c r="BT5" s="428"/>
      <c r="BU5" s="429"/>
      <c r="BV5" s="427">
        <v>3834495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96.8</v>
      </c>
      <c r="CU5" s="398"/>
      <c r="CV5" s="398"/>
      <c r="CW5" s="398"/>
      <c r="CX5" s="398"/>
      <c r="CY5" s="398"/>
      <c r="CZ5" s="398"/>
      <c r="DA5" s="399"/>
      <c r="DB5" s="397">
        <v>93.7</v>
      </c>
      <c r="DC5" s="398"/>
      <c r="DD5" s="398"/>
      <c r="DE5" s="398"/>
      <c r="DF5" s="398"/>
      <c r="DG5" s="398"/>
      <c r="DH5" s="398"/>
      <c r="DI5" s="399"/>
      <c r="DJ5" s="185"/>
      <c r="DK5" s="185"/>
      <c r="DL5" s="185"/>
      <c r="DM5" s="185"/>
      <c r="DN5" s="185"/>
      <c r="DO5" s="185"/>
    </row>
    <row r="6" spans="1:119" ht="18.75" customHeight="1">
      <c r="A6" s="186"/>
      <c r="B6" s="580" t="s">
        <v>97</v>
      </c>
      <c r="C6" s="443"/>
      <c r="D6" s="443"/>
      <c r="E6" s="581"/>
      <c r="F6" s="581"/>
      <c r="G6" s="581"/>
      <c r="H6" s="581"/>
      <c r="I6" s="581"/>
      <c r="J6" s="581"/>
      <c r="K6" s="581"/>
      <c r="L6" s="581" t="s">
        <v>98</v>
      </c>
      <c r="M6" s="581"/>
      <c r="N6" s="581"/>
      <c r="O6" s="581"/>
      <c r="P6" s="581"/>
      <c r="Q6" s="581"/>
      <c r="R6" s="467"/>
      <c r="S6" s="467"/>
      <c r="T6" s="467"/>
      <c r="U6" s="467"/>
      <c r="V6" s="587"/>
      <c r="W6" s="518" t="s">
        <v>99</v>
      </c>
      <c r="X6" s="442"/>
      <c r="Y6" s="442"/>
      <c r="Z6" s="442"/>
      <c r="AA6" s="442"/>
      <c r="AB6" s="443"/>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121297</v>
      </c>
      <c r="BO6" s="428"/>
      <c r="BP6" s="428"/>
      <c r="BQ6" s="428"/>
      <c r="BR6" s="428"/>
      <c r="BS6" s="428"/>
      <c r="BT6" s="428"/>
      <c r="BU6" s="429"/>
      <c r="BV6" s="427">
        <v>146669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101.1</v>
      </c>
      <c r="CU6" s="578"/>
      <c r="CV6" s="578"/>
      <c r="CW6" s="578"/>
      <c r="CX6" s="578"/>
      <c r="CY6" s="578"/>
      <c r="CZ6" s="578"/>
      <c r="DA6" s="579"/>
      <c r="DB6" s="577">
        <v>97.9</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7255</v>
      </c>
      <c r="BO7" s="428"/>
      <c r="BP7" s="428"/>
      <c r="BQ7" s="428"/>
      <c r="BR7" s="428"/>
      <c r="BS7" s="428"/>
      <c r="BT7" s="428"/>
      <c r="BU7" s="429"/>
      <c r="BV7" s="427">
        <v>8051</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2149695</v>
      </c>
      <c r="CU7" s="428"/>
      <c r="CV7" s="428"/>
      <c r="CW7" s="428"/>
      <c r="CX7" s="428"/>
      <c r="CY7" s="428"/>
      <c r="CZ7" s="428"/>
      <c r="DA7" s="429"/>
      <c r="DB7" s="427">
        <v>2121757</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114042</v>
      </c>
      <c r="BO8" s="428"/>
      <c r="BP8" s="428"/>
      <c r="BQ8" s="428"/>
      <c r="BR8" s="428"/>
      <c r="BS8" s="428"/>
      <c r="BT8" s="428"/>
      <c r="BU8" s="429"/>
      <c r="BV8" s="427">
        <v>138618</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v>
      </c>
      <c r="CU8" s="541"/>
      <c r="CV8" s="541"/>
      <c r="CW8" s="541"/>
      <c r="CX8" s="541"/>
      <c r="CY8" s="541"/>
      <c r="CZ8" s="541"/>
      <c r="DA8" s="542"/>
      <c r="DB8" s="540">
        <v>0.28999999999999998</v>
      </c>
      <c r="DC8" s="541"/>
      <c r="DD8" s="541"/>
      <c r="DE8" s="541"/>
      <c r="DF8" s="541"/>
      <c r="DG8" s="541"/>
      <c r="DH8" s="541"/>
      <c r="DI8" s="542"/>
      <c r="DJ8" s="185"/>
      <c r="DK8" s="185"/>
      <c r="DL8" s="185"/>
      <c r="DM8" s="185"/>
      <c r="DN8" s="185"/>
      <c r="DO8" s="185"/>
    </row>
    <row r="9" spans="1:119" ht="18.75" customHeight="1" thickBot="1">
      <c r="A9" s="186"/>
      <c r="B9" s="566" t="s">
        <v>110</v>
      </c>
      <c r="C9" s="567"/>
      <c r="D9" s="567"/>
      <c r="E9" s="567"/>
      <c r="F9" s="567"/>
      <c r="G9" s="567"/>
      <c r="H9" s="567"/>
      <c r="I9" s="567"/>
      <c r="J9" s="567"/>
      <c r="K9" s="490"/>
      <c r="L9" s="568" t="s">
        <v>111</v>
      </c>
      <c r="M9" s="569"/>
      <c r="N9" s="569"/>
      <c r="O9" s="569"/>
      <c r="P9" s="569"/>
      <c r="Q9" s="570"/>
      <c r="R9" s="571">
        <v>3579</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-24576</v>
      </c>
      <c r="BO9" s="428"/>
      <c r="BP9" s="428"/>
      <c r="BQ9" s="428"/>
      <c r="BR9" s="428"/>
      <c r="BS9" s="428"/>
      <c r="BT9" s="428"/>
      <c r="BU9" s="429"/>
      <c r="BV9" s="427">
        <v>4810</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18.3</v>
      </c>
      <c r="CU9" s="398"/>
      <c r="CV9" s="398"/>
      <c r="CW9" s="398"/>
      <c r="CX9" s="398"/>
      <c r="CY9" s="398"/>
      <c r="CZ9" s="398"/>
      <c r="DA9" s="399"/>
      <c r="DB9" s="397">
        <v>17.8</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116</v>
      </c>
      <c r="M10" s="401"/>
      <c r="N10" s="401"/>
      <c r="O10" s="401"/>
      <c r="P10" s="401"/>
      <c r="Q10" s="402"/>
      <c r="R10" s="403">
        <v>3761</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388945</v>
      </c>
      <c r="BO10" s="428"/>
      <c r="BP10" s="428"/>
      <c r="BQ10" s="428"/>
      <c r="BR10" s="428"/>
      <c r="BS10" s="428"/>
      <c r="BT10" s="428"/>
      <c r="BU10" s="429"/>
      <c r="BV10" s="427">
        <v>214370</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5" t="s">
        <v>121</v>
      </c>
      <c r="M11" s="476"/>
      <c r="N11" s="476"/>
      <c r="O11" s="476"/>
      <c r="P11" s="476"/>
      <c r="Q11" s="477"/>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94</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c r="A12" s="186"/>
      <c r="B12" s="543" t="s">
        <v>127</v>
      </c>
      <c r="C12" s="544"/>
      <c r="D12" s="544"/>
      <c r="E12" s="544"/>
      <c r="F12" s="544"/>
      <c r="G12" s="544"/>
      <c r="H12" s="544"/>
      <c r="I12" s="544"/>
      <c r="J12" s="544"/>
      <c r="K12" s="545"/>
      <c r="L12" s="552" t="s">
        <v>128</v>
      </c>
      <c r="M12" s="553"/>
      <c r="N12" s="553"/>
      <c r="O12" s="553"/>
      <c r="P12" s="553"/>
      <c r="Q12" s="554"/>
      <c r="R12" s="555">
        <v>3502</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132</v>
      </c>
      <c r="AV12" s="485"/>
      <c r="AW12" s="485"/>
      <c r="AX12" s="485"/>
      <c r="AY12" s="407" t="s">
        <v>133</v>
      </c>
      <c r="AZ12" s="408"/>
      <c r="BA12" s="408"/>
      <c r="BB12" s="408"/>
      <c r="BC12" s="408"/>
      <c r="BD12" s="408"/>
      <c r="BE12" s="408"/>
      <c r="BF12" s="408"/>
      <c r="BG12" s="408"/>
      <c r="BH12" s="408"/>
      <c r="BI12" s="408"/>
      <c r="BJ12" s="408"/>
      <c r="BK12" s="408"/>
      <c r="BL12" s="408"/>
      <c r="BM12" s="409"/>
      <c r="BN12" s="427">
        <v>195435</v>
      </c>
      <c r="BO12" s="428"/>
      <c r="BP12" s="428"/>
      <c r="BQ12" s="428"/>
      <c r="BR12" s="428"/>
      <c r="BS12" s="428"/>
      <c r="BT12" s="428"/>
      <c r="BU12" s="429"/>
      <c r="BV12" s="427">
        <v>278232</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136</v>
      </c>
      <c r="N13" s="528"/>
      <c r="O13" s="528"/>
      <c r="P13" s="528"/>
      <c r="Q13" s="529"/>
      <c r="R13" s="530">
        <v>3492</v>
      </c>
      <c r="S13" s="531"/>
      <c r="T13" s="531"/>
      <c r="U13" s="531"/>
      <c r="V13" s="532"/>
      <c r="W13" s="518" t="s">
        <v>137</v>
      </c>
      <c r="X13" s="442"/>
      <c r="Y13" s="442"/>
      <c r="Z13" s="442"/>
      <c r="AA13" s="442"/>
      <c r="AB13" s="443"/>
      <c r="AC13" s="403">
        <v>286</v>
      </c>
      <c r="AD13" s="404"/>
      <c r="AE13" s="404"/>
      <c r="AF13" s="404"/>
      <c r="AG13" s="405"/>
      <c r="AH13" s="403">
        <v>308</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168934</v>
      </c>
      <c r="BO13" s="428"/>
      <c r="BP13" s="428"/>
      <c r="BQ13" s="428"/>
      <c r="BR13" s="428"/>
      <c r="BS13" s="428"/>
      <c r="BT13" s="428"/>
      <c r="BU13" s="429"/>
      <c r="BV13" s="427">
        <v>-59052</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7.9</v>
      </c>
      <c r="CU13" s="398"/>
      <c r="CV13" s="398"/>
      <c r="CW13" s="398"/>
      <c r="CX13" s="398"/>
      <c r="CY13" s="398"/>
      <c r="CZ13" s="398"/>
      <c r="DA13" s="399"/>
      <c r="DB13" s="397">
        <v>6.1</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142</v>
      </c>
      <c r="M14" s="561"/>
      <c r="N14" s="561"/>
      <c r="O14" s="561"/>
      <c r="P14" s="561"/>
      <c r="Q14" s="562"/>
      <c r="R14" s="530">
        <v>3533</v>
      </c>
      <c r="S14" s="531"/>
      <c r="T14" s="531"/>
      <c r="U14" s="531"/>
      <c r="V14" s="532"/>
      <c r="W14" s="533"/>
      <c r="X14" s="445"/>
      <c r="Y14" s="445"/>
      <c r="Z14" s="445"/>
      <c r="AA14" s="445"/>
      <c r="AB14" s="446"/>
      <c r="AC14" s="523">
        <v>16.3</v>
      </c>
      <c r="AD14" s="524"/>
      <c r="AE14" s="524"/>
      <c r="AF14" s="524"/>
      <c r="AG14" s="525"/>
      <c r="AH14" s="523">
        <v>17.3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81.900000000000006</v>
      </c>
      <c r="CU14" s="535"/>
      <c r="CV14" s="535"/>
      <c r="CW14" s="535"/>
      <c r="CX14" s="535"/>
      <c r="CY14" s="535"/>
      <c r="CZ14" s="535"/>
      <c r="DA14" s="536"/>
      <c r="DB14" s="534">
        <v>86.2</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136</v>
      </c>
      <c r="N15" s="528"/>
      <c r="O15" s="528"/>
      <c r="P15" s="528"/>
      <c r="Q15" s="529"/>
      <c r="R15" s="530">
        <v>3524</v>
      </c>
      <c r="S15" s="531"/>
      <c r="T15" s="531"/>
      <c r="U15" s="531"/>
      <c r="V15" s="532"/>
      <c r="W15" s="518" t="s">
        <v>144</v>
      </c>
      <c r="X15" s="442"/>
      <c r="Y15" s="442"/>
      <c r="Z15" s="442"/>
      <c r="AA15" s="442"/>
      <c r="AB15" s="443"/>
      <c r="AC15" s="403">
        <v>494</v>
      </c>
      <c r="AD15" s="404"/>
      <c r="AE15" s="404"/>
      <c r="AF15" s="404"/>
      <c r="AG15" s="405"/>
      <c r="AH15" s="403">
        <v>499</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581854</v>
      </c>
      <c r="BO15" s="423"/>
      <c r="BP15" s="423"/>
      <c r="BQ15" s="423"/>
      <c r="BR15" s="423"/>
      <c r="BS15" s="423"/>
      <c r="BT15" s="423"/>
      <c r="BU15" s="424"/>
      <c r="BV15" s="422">
        <v>570209</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5"/>
      <c r="Y16" s="445"/>
      <c r="Z16" s="445"/>
      <c r="AA16" s="445"/>
      <c r="AB16" s="446"/>
      <c r="AC16" s="523">
        <v>28.1</v>
      </c>
      <c r="AD16" s="524"/>
      <c r="AE16" s="524"/>
      <c r="AF16" s="524"/>
      <c r="AG16" s="525"/>
      <c r="AH16" s="523">
        <v>28</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1892720</v>
      </c>
      <c r="BO16" s="428"/>
      <c r="BP16" s="428"/>
      <c r="BQ16" s="428"/>
      <c r="BR16" s="428"/>
      <c r="BS16" s="428"/>
      <c r="BT16" s="428"/>
      <c r="BU16" s="429"/>
      <c r="BV16" s="427">
        <v>1866045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2"/>
      <c r="Y17" s="442"/>
      <c r="Z17" s="442"/>
      <c r="AA17" s="442"/>
      <c r="AB17" s="443"/>
      <c r="AC17" s="403">
        <v>976</v>
      </c>
      <c r="AD17" s="404"/>
      <c r="AE17" s="404"/>
      <c r="AF17" s="404"/>
      <c r="AG17" s="405"/>
      <c r="AH17" s="403">
        <v>974</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746436</v>
      </c>
      <c r="BO17" s="428"/>
      <c r="BP17" s="428"/>
      <c r="BQ17" s="428"/>
      <c r="BR17" s="428"/>
      <c r="BS17" s="428"/>
      <c r="BT17" s="428"/>
      <c r="BU17" s="429"/>
      <c r="BV17" s="427">
        <v>733515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154</v>
      </c>
      <c r="C18" s="490"/>
      <c r="D18" s="490"/>
      <c r="E18" s="491"/>
      <c r="F18" s="491"/>
      <c r="G18" s="491"/>
      <c r="H18" s="491"/>
      <c r="I18" s="491"/>
      <c r="J18" s="491"/>
      <c r="K18" s="491"/>
      <c r="L18" s="492">
        <v>59.77</v>
      </c>
      <c r="M18" s="492"/>
      <c r="N18" s="492"/>
      <c r="O18" s="492"/>
      <c r="P18" s="492"/>
      <c r="Q18" s="492"/>
      <c r="R18" s="493"/>
      <c r="S18" s="493"/>
      <c r="T18" s="493"/>
      <c r="U18" s="493"/>
      <c r="V18" s="494"/>
      <c r="W18" s="508"/>
      <c r="X18" s="509"/>
      <c r="Y18" s="509"/>
      <c r="Z18" s="509"/>
      <c r="AA18" s="509"/>
      <c r="AB18" s="519"/>
      <c r="AC18" s="391">
        <v>55.6</v>
      </c>
      <c r="AD18" s="392"/>
      <c r="AE18" s="392"/>
      <c r="AF18" s="392"/>
      <c r="AG18" s="495"/>
      <c r="AH18" s="391">
        <v>54.7</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2072912</v>
      </c>
      <c r="BO18" s="428"/>
      <c r="BP18" s="428"/>
      <c r="BQ18" s="428"/>
      <c r="BR18" s="428"/>
      <c r="BS18" s="428"/>
      <c r="BT18" s="428"/>
      <c r="BU18" s="429"/>
      <c r="BV18" s="427">
        <v>2003979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156</v>
      </c>
      <c r="C19" s="490"/>
      <c r="D19" s="490"/>
      <c r="E19" s="491"/>
      <c r="F19" s="491"/>
      <c r="G19" s="491"/>
      <c r="H19" s="491"/>
      <c r="I19" s="491"/>
      <c r="J19" s="491"/>
      <c r="K19" s="491"/>
      <c r="L19" s="497">
        <v>60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2885462</v>
      </c>
      <c r="BO19" s="428"/>
      <c r="BP19" s="428"/>
      <c r="BQ19" s="428"/>
      <c r="BR19" s="428"/>
      <c r="BS19" s="428"/>
      <c r="BT19" s="428"/>
      <c r="BU19" s="429"/>
      <c r="BV19" s="427">
        <v>2746340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158</v>
      </c>
      <c r="C20" s="490"/>
      <c r="D20" s="490"/>
      <c r="E20" s="491"/>
      <c r="F20" s="491"/>
      <c r="G20" s="491"/>
      <c r="H20" s="491"/>
      <c r="I20" s="491"/>
      <c r="J20" s="491"/>
      <c r="K20" s="491"/>
      <c r="L20" s="497">
        <v>1117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6"/>
      <c r="AO20" s="476"/>
      <c r="AP20" s="476"/>
      <c r="AQ20" s="476"/>
      <c r="AR20" s="476"/>
      <c r="AS20" s="476"/>
      <c r="AT20" s="477"/>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8" t="s">
        <v>160</v>
      </c>
      <c r="C22" s="459"/>
      <c r="D22" s="460"/>
      <c r="E22" s="467" t="s">
        <v>1</v>
      </c>
      <c r="F22" s="442"/>
      <c r="G22" s="442"/>
      <c r="H22" s="442"/>
      <c r="I22" s="442"/>
      <c r="J22" s="442"/>
      <c r="K22" s="443"/>
      <c r="L22" s="467" t="s">
        <v>161</v>
      </c>
      <c r="M22" s="442"/>
      <c r="N22" s="442"/>
      <c r="O22" s="442"/>
      <c r="P22" s="443"/>
      <c r="Q22" s="452" t="s">
        <v>162</v>
      </c>
      <c r="R22" s="453"/>
      <c r="S22" s="453"/>
      <c r="T22" s="453"/>
      <c r="U22" s="453"/>
      <c r="V22" s="468"/>
      <c r="W22" s="470" t="s">
        <v>163</v>
      </c>
      <c r="X22" s="459"/>
      <c r="Y22" s="460"/>
      <c r="Z22" s="467" t="s">
        <v>1</v>
      </c>
      <c r="AA22" s="442"/>
      <c r="AB22" s="442"/>
      <c r="AC22" s="442"/>
      <c r="AD22" s="442"/>
      <c r="AE22" s="442"/>
      <c r="AF22" s="442"/>
      <c r="AG22" s="443"/>
      <c r="AH22" s="441" t="s">
        <v>164</v>
      </c>
      <c r="AI22" s="442"/>
      <c r="AJ22" s="442"/>
      <c r="AK22" s="442"/>
      <c r="AL22" s="443"/>
      <c r="AM22" s="441" t="s">
        <v>165</v>
      </c>
      <c r="AN22" s="447"/>
      <c r="AO22" s="447"/>
      <c r="AP22" s="447"/>
      <c r="AQ22" s="447"/>
      <c r="AR22" s="448"/>
      <c r="AS22" s="452" t="s">
        <v>162</v>
      </c>
      <c r="AT22" s="453"/>
      <c r="AU22" s="453"/>
      <c r="AV22" s="453"/>
      <c r="AW22" s="453"/>
      <c r="AX22" s="454"/>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19" t="s">
        <v>166</v>
      </c>
      <c r="AZ23" s="420"/>
      <c r="BA23" s="420"/>
      <c r="BB23" s="420"/>
      <c r="BC23" s="420"/>
      <c r="BD23" s="420"/>
      <c r="BE23" s="420"/>
      <c r="BF23" s="420"/>
      <c r="BG23" s="420"/>
      <c r="BH23" s="420"/>
      <c r="BI23" s="420"/>
      <c r="BJ23" s="420"/>
      <c r="BK23" s="420"/>
      <c r="BL23" s="420"/>
      <c r="BM23" s="421"/>
      <c r="BN23" s="427">
        <v>6551734</v>
      </c>
      <c r="BO23" s="428"/>
      <c r="BP23" s="428"/>
      <c r="BQ23" s="428"/>
      <c r="BR23" s="428"/>
      <c r="BS23" s="428"/>
      <c r="BT23" s="428"/>
      <c r="BU23" s="429"/>
      <c r="BV23" s="427">
        <v>6603835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61"/>
      <c r="C24" s="462"/>
      <c r="D24" s="463"/>
      <c r="E24" s="400" t="s">
        <v>167</v>
      </c>
      <c r="F24" s="401"/>
      <c r="G24" s="401"/>
      <c r="H24" s="401"/>
      <c r="I24" s="401"/>
      <c r="J24" s="401"/>
      <c r="K24" s="402"/>
      <c r="L24" s="403">
        <v>1</v>
      </c>
      <c r="M24" s="404"/>
      <c r="N24" s="404"/>
      <c r="O24" s="404"/>
      <c r="P24" s="405"/>
      <c r="Q24" s="403">
        <v>7430</v>
      </c>
      <c r="R24" s="404"/>
      <c r="S24" s="404"/>
      <c r="T24" s="404"/>
      <c r="U24" s="404"/>
      <c r="V24" s="405"/>
      <c r="W24" s="471"/>
      <c r="X24" s="462"/>
      <c r="Y24" s="463"/>
      <c r="Z24" s="400" t="s">
        <v>168</v>
      </c>
      <c r="AA24" s="401"/>
      <c r="AB24" s="401"/>
      <c r="AC24" s="401"/>
      <c r="AD24" s="401"/>
      <c r="AE24" s="401"/>
      <c r="AF24" s="401"/>
      <c r="AG24" s="402"/>
      <c r="AH24" s="403">
        <v>64</v>
      </c>
      <c r="AI24" s="404"/>
      <c r="AJ24" s="404"/>
      <c r="AK24" s="404"/>
      <c r="AL24" s="405"/>
      <c r="AM24" s="403">
        <v>212544</v>
      </c>
      <c r="AN24" s="404"/>
      <c r="AO24" s="404"/>
      <c r="AP24" s="404"/>
      <c r="AQ24" s="404"/>
      <c r="AR24" s="405"/>
      <c r="AS24" s="403">
        <v>3321</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5895303</v>
      </c>
      <c r="BO24" s="428"/>
      <c r="BP24" s="428"/>
      <c r="BQ24" s="428"/>
      <c r="BR24" s="428"/>
      <c r="BS24" s="428"/>
      <c r="BT24" s="428"/>
      <c r="BU24" s="429"/>
      <c r="BV24" s="427">
        <v>5948953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61"/>
      <c r="C25" s="462"/>
      <c r="D25" s="463"/>
      <c r="E25" s="400" t="s">
        <v>170</v>
      </c>
      <c r="F25" s="401"/>
      <c r="G25" s="401"/>
      <c r="H25" s="401"/>
      <c r="I25" s="401"/>
      <c r="J25" s="401"/>
      <c r="K25" s="402"/>
      <c r="L25" s="403">
        <v>1</v>
      </c>
      <c r="M25" s="404"/>
      <c r="N25" s="404"/>
      <c r="O25" s="404"/>
      <c r="P25" s="405"/>
      <c r="Q25" s="403">
        <v>5950</v>
      </c>
      <c r="R25" s="404"/>
      <c r="S25" s="404"/>
      <c r="T25" s="404"/>
      <c r="U25" s="404"/>
      <c r="V25" s="405"/>
      <c r="W25" s="471"/>
      <c r="X25" s="462"/>
      <c r="Y25" s="463"/>
      <c r="Z25" s="400" t="s">
        <v>171</v>
      </c>
      <c r="AA25" s="401"/>
      <c r="AB25" s="401"/>
      <c r="AC25" s="401"/>
      <c r="AD25" s="401"/>
      <c r="AE25" s="401"/>
      <c r="AF25" s="401"/>
      <c r="AG25" s="402"/>
      <c r="AH25" s="403" t="s">
        <v>135</v>
      </c>
      <c r="AI25" s="404"/>
      <c r="AJ25" s="404"/>
      <c r="AK25" s="404"/>
      <c r="AL25" s="405"/>
      <c r="AM25" s="403" t="s">
        <v>126</v>
      </c>
      <c r="AN25" s="404"/>
      <c r="AO25" s="404"/>
      <c r="AP25" s="404"/>
      <c r="AQ25" s="404"/>
      <c r="AR25" s="405"/>
      <c r="AS25" s="403" t="s">
        <v>135</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3919</v>
      </c>
      <c r="BO25" s="423"/>
      <c r="BP25" s="423"/>
      <c r="BQ25" s="423"/>
      <c r="BR25" s="423"/>
      <c r="BS25" s="423"/>
      <c r="BT25" s="423"/>
      <c r="BU25" s="424"/>
      <c r="BV25" s="422">
        <v>1546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61"/>
      <c r="C26" s="462"/>
      <c r="D26" s="463"/>
      <c r="E26" s="400" t="s">
        <v>173</v>
      </c>
      <c r="F26" s="401"/>
      <c r="G26" s="401"/>
      <c r="H26" s="401"/>
      <c r="I26" s="401"/>
      <c r="J26" s="401"/>
      <c r="K26" s="402"/>
      <c r="L26" s="403">
        <v>1</v>
      </c>
      <c r="M26" s="404"/>
      <c r="N26" s="404"/>
      <c r="O26" s="404"/>
      <c r="P26" s="405"/>
      <c r="Q26" s="403">
        <v>5950</v>
      </c>
      <c r="R26" s="404"/>
      <c r="S26" s="404"/>
      <c r="T26" s="404"/>
      <c r="U26" s="404"/>
      <c r="V26" s="405"/>
      <c r="W26" s="471"/>
      <c r="X26" s="462"/>
      <c r="Y26" s="463"/>
      <c r="Z26" s="400" t="s">
        <v>174</v>
      </c>
      <c r="AA26" s="439"/>
      <c r="AB26" s="439"/>
      <c r="AC26" s="439"/>
      <c r="AD26" s="439"/>
      <c r="AE26" s="439"/>
      <c r="AF26" s="439"/>
      <c r="AG26" s="440"/>
      <c r="AH26" s="403" t="s">
        <v>135</v>
      </c>
      <c r="AI26" s="404"/>
      <c r="AJ26" s="404"/>
      <c r="AK26" s="404"/>
      <c r="AL26" s="405"/>
      <c r="AM26" s="403" t="s">
        <v>135</v>
      </c>
      <c r="AN26" s="404"/>
      <c r="AO26" s="404"/>
      <c r="AP26" s="404"/>
      <c r="AQ26" s="404"/>
      <c r="AR26" s="405"/>
      <c r="AS26" s="403" t="s">
        <v>135</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126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61"/>
      <c r="C27" s="462"/>
      <c r="D27" s="463"/>
      <c r="E27" s="400" t="s">
        <v>176</v>
      </c>
      <c r="F27" s="401"/>
      <c r="G27" s="401"/>
      <c r="H27" s="401"/>
      <c r="I27" s="401"/>
      <c r="J27" s="401"/>
      <c r="K27" s="402"/>
      <c r="L27" s="403">
        <v>1</v>
      </c>
      <c r="M27" s="404"/>
      <c r="N27" s="404"/>
      <c r="O27" s="404"/>
      <c r="P27" s="405"/>
      <c r="Q27" s="403">
        <v>2980</v>
      </c>
      <c r="R27" s="404"/>
      <c r="S27" s="404"/>
      <c r="T27" s="404"/>
      <c r="U27" s="404"/>
      <c r="V27" s="405"/>
      <c r="W27" s="471"/>
      <c r="X27" s="462"/>
      <c r="Y27" s="463"/>
      <c r="Z27" s="400" t="s">
        <v>177</v>
      </c>
      <c r="AA27" s="401"/>
      <c r="AB27" s="401"/>
      <c r="AC27" s="401"/>
      <c r="AD27" s="401"/>
      <c r="AE27" s="401"/>
      <c r="AF27" s="401"/>
      <c r="AG27" s="402"/>
      <c r="AH27" s="403">
        <v>9</v>
      </c>
      <c r="AI27" s="404"/>
      <c r="AJ27" s="404"/>
      <c r="AK27" s="404"/>
      <c r="AL27" s="405"/>
      <c r="AM27" s="403">
        <v>24237</v>
      </c>
      <c r="AN27" s="404"/>
      <c r="AO27" s="404"/>
      <c r="AP27" s="404"/>
      <c r="AQ27" s="404"/>
      <c r="AR27" s="405"/>
      <c r="AS27" s="403">
        <v>2693</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t="s">
        <v>135</v>
      </c>
      <c r="BO27" s="431"/>
      <c r="BP27" s="431"/>
      <c r="BQ27" s="431"/>
      <c r="BR27" s="431"/>
      <c r="BS27" s="431"/>
      <c r="BT27" s="431"/>
      <c r="BU27" s="432"/>
      <c r="BV27" s="430">
        <v>40000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61"/>
      <c r="C28" s="462"/>
      <c r="D28" s="463"/>
      <c r="E28" s="400" t="s">
        <v>179</v>
      </c>
      <c r="F28" s="401"/>
      <c r="G28" s="401"/>
      <c r="H28" s="401"/>
      <c r="I28" s="401"/>
      <c r="J28" s="401"/>
      <c r="K28" s="402"/>
      <c r="L28" s="403">
        <v>1</v>
      </c>
      <c r="M28" s="404"/>
      <c r="N28" s="404"/>
      <c r="O28" s="404"/>
      <c r="P28" s="405"/>
      <c r="Q28" s="403">
        <v>2580</v>
      </c>
      <c r="R28" s="404"/>
      <c r="S28" s="404"/>
      <c r="T28" s="404"/>
      <c r="U28" s="404"/>
      <c r="V28" s="405"/>
      <c r="W28" s="471"/>
      <c r="X28" s="462"/>
      <c r="Y28" s="463"/>
      <c r="Z28" s="400" t="s">
        <v>180</v>
      </c>
      <c r="AA28" s="401"/>
      <c r="AB28" s="401"/>
      <c r="AC28" s="401"/>
      <c r="AD28" s="401"/>
      <c r="AE28" s="401"/>
      <c r="AF28" s="401"/>
      <c r="AG28" s="402"/>
      <c r="AH28" s="403" t="s">
        <v>135</v>
      </c>
      <c r="AI28" s="404"/>
      <c r="AJ28" s="404"/>
      <c r="AK28" s="404"/>
      <c r="AL28" s="405"/>
      <c r="AM28" s="403" t="s">
        <v>126</v>
      </c>
      <c r="AN28" s="404"/>
      <c r="AO28" s="404"/>
      <c r="AP28" s="404"/>
      <c r="AQ28" s="404"/>
      <c r="AR28" s="405"/>
      <c r="AS28" s="403" t="s">
        <v>135</v>
      </c>
      <c r="AT28" s="404"/>
      <c r="AU28" s="404"/>
      <c r="AV28" s="404"/>
      <c r="AW28" s="404"/>
      <c r="AX28" s="406"/>
      <c r="AY28" s="410" t="s">
        <v>181</v>
      </c>
      <c r="AZ28" s="411"/>
      <c r="BA28" s="411"/>
      <c r="BB28" s="412"/>
      <c r="BC28" s="419" t="s">
        <v>48</v>
      </c>
      <c r="BD28" s="420"/>
      <c r="BE28" s="420"/>
      <c r="BF28" s="420"/>
      <c r="BG28" s="420"/>
      <c r="BH28" s="420"/>
      <c r="BI28" s="420"/>
      <c r="BJ28" s="420"/>
      <c r="BK28" s="420"/>
      <c r="BL28" s="420"/>
      <c r="BM28" s="421"/>
      <c r="BN28" s="422">
        <v>837901</v>
      </c>
      <c r="BO28" s="423"/>
      <c r="BP28" s="423"/>
      <c r="BQ28" s="423"/>
      <c r="BR28" s="423"/>
      <c r="BS28" s="423"/>
      <c r="BT28" s="423"/>
      <c r="BU28" s="424"/>
      <c r="BV28" s="422">
        <v>644391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61"/>
      <c r="C29" s="462"/>
      <c r="D29" s="463"/>
      <c r="E29" s="400" t="s">
        <v>182</v>
      </c>
      <c r="F29" s="401"/>
      <c r="G29" s="401"/>
      <c r="H29" s="401"/>
      <c r="I29" s="401"/>
      <c r="J29" s="401"/>
      <c r="K29" s="402"/>
      <c r="L29" s="403">
        <v>8</v>
      </c>
      <c r="M29" s="404"/>
      <c r="N29" s="404"/>
      <c r="O29" s="404"/>
      <c r="P29" s="405"/>
      <c r="Q29" s="403">
        <v>2210</v>
      </c>
      <c r="R29" s="404"/>
      <c r="S29" s="404"/>
      <c r="T29" s="404"/>
      <c r="U29" s="404"/>
      <c r="V29" s="405"/>
      <c r="W29" s="472"/>
      <c r="X29" s="473"/>
      <c r="Y29" s="474"/>
      <c r="Z29" s="400" t="s">
        <v>183</v>
      </c>
      <c r="AA29" s="401"/>
      <c r="AB29" s="401"/>
      <c r="AC29" s="401"/>
      <c r="AD29" s="401"/>
      <c r="AE29" s="401"/>
      <c r="AF29" s="401"/>
      <c r="AG29" s="402"/>
      <c r="AH29" s="403">
        <v>73</v>
      </c>
      <c r="AI29" s="404"/>
      <c r="AJ29" s="404"/>
      <c r="AK29" s="404"/>
      <c r="AL29" s="405"/>
      <c r="AM29" s="403">
        <v>236781</v>
      </c>
      <c r="AN29" s="404"/>
      <c r="AO29" s="404"/>
      <c r="AP29" s="404"/>
      <c r="AQ29" s="404"/>
      <c r="AR29" s="405"/>
      <c r="AS29" s="403">
        <v>3244</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59767</v>
      </c>
      <c r="BO29" s="428"/>
      <c r="BP29" s="428"/>
      <c r="BQ29" s="428"/>
      <c r="BR29" s="428"/>
      <c r="BS29" s="428"/>
      <c r="BT29" s="428"/>
      <c r="BU29" s="429"/>
      <c r="BV29" s="427">
        <v>59746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4"/>
      <c r="C30" s="465"/>
      <c r="D30" s="466"/>
      <c r="E30" s="475"/>
      <c r="F30" s="476"/>
      <c r="G30" s="476"/>
      <c r="H30" s="476"/>
      <c r="I30" s="476"/>
      <c r="J30" s="476"/>
      <c r="K30" s="477"/>
      <c r="L30" s="478"/>
      <c r="M30" s="479"/>
      <c r="N30" s="479"/>
      <c r="O30" s="479"/>
      <c r="P30" s="480"/>
      <c r="Q30" s="478"/>
      <c r="R30" s="479"/>
      <c r="S30" s="479"/>
      <c r="T30" s="479"/>
      <c r="U30" s="479"/>
      <c r="V30" s="480"/>
      <c r="W30" s="481" t="s">
        <v>185</v>
      </c>
      <c r="X30" s="482"/>
      <c r="Y30" s="482"/>
      <c r="Z30" s="482"/>
      <c r="AA30" s="482"/>
      <c r="AB30" s="482"/>
      <c r="AC30" s="482"/>
      <c r="AD30" s="482"/>
      <c r="AE30" s="482"/>
      <c r="AF30" s="482"/>
      <c r="AG30" s="483"/>
      <c r="AH30" s="391">
        <v>96.6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299265</v>
      </c>
      <c r="BO30" s="431"/>
      <c r="BP30" s="431"/>
      <c r="BQ30" s="431"/>
      <c r="BR30" s="431"/>
      <c r="BS30" s="431"/>
      <c r="BT30" s="431"/>
      <c r="BU30" s="432"/>
      <c r="BV30" s="430">
        <v>341030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194</v>
      </c>
      <c r="V33" s="390"/>
      <c r="W33" s="389" t="s">
        <v>193</v>
      </c>
      <c r="X33" s="389"/>
      <c r="Y33" s="389"/>
      <c r="Z33" s="389"/>
      <c r="AA33" s="389"/>
      <c r="AB33" s="389"/>
      <c r="AC33" s="389"/>
      <c r="AD33" s="389"/>
      <c r="AE33" s="389"/>
      <c r="AF33" s="389"/>
      <c r="AG33" s="389"/>
      <c r="AH33" s="389"/>
      <c r="AI33" s="389"/>
      <c r="AJ33" s="389"/>
      <c r="AK33" s="389"/>
      <c r="AL33" s="215"/>
      <c r="AM33" s="390" t="s">
        <v>192</v>
      </c>
      <c r="AN33" s="390"/>
      <c r="AO33" s="389" t="s">
        <v>193</v>
      </c>
      <c r="AP33" s="389"/>
      <c r="AQ33" s="389"/>
      <c r="AR33" s="389"/>
      <c r="AS33" s="389"/>
      <c r="AT33" s="389"/>
      <c r="AU33" s="389"/>
      <c r="AV33" s="389"/>
      <c r="AW33" s="389"/>
      <c r="AX33" s="389"/>
      <c r="AY33" s="389"/>
      <c r="AZ33" s="389"/>
      <c r="BA33" s="389"/>
      <c r="BB33" s="389"/>
      <c r="BC33" s="389"/>
      <c r="BD33" s="216"/>
      <c r="BE33" s="389" t="s">
        <v>195</v>
      </c>
      <c r="BF33" s="389"/>
      <c r="BG33" s="389" t="s">
        <v>196</v>
      </c>
      <c r="BH33" s="389"/>
      <c r="BI33" s="389"/>
      <c r="BJ33" s="389"/>
      <c r="BK33" s="389"/>
      <c r="BL33" s="389"/>
      <c r="BM33" s="389"/>
      <c r="BN33" s="389"/>
      <c r="BO33" s="389"/>
      <c r="BP33" s="389"/>
      <c r="BQ33" s="389"/>
      <c r="BR33" s="389"/>
      <c r="BS33" s="389"/>
      <c r="BT33" s="389"/>
      <c r="BU33" s="389"/>
      <c r="BV33" s="216"/>
      <c r="BW33" s="390" t="s">
        <v>195</v>
      </c>
      <c r="BX33" s="390"/>
      <c r="BY33" s="389" t="s">
        <v>197</v>
      </c>
      <c r="BZ33" s="389"/>
      <c r="CA33" s="389"/>
      <c r="CB33" s="389"/>
      <c r="CC33" s="389"/>
      <c r="CD33" s="389"/>
      <c r="CE33" s="389"/>
      <c r="CF33" s="389"/>
      <c r="CG33" s="389"/>
      <c r="CH33" s="389"/>
      <c r="CI33" s="389"/>
      <c r="CJ33" s="389"/>
      <c r="CK33" s="389"/>
      <c r="CL33" s="389"/>
      <c r="CM33" s="389"/>
      <c r="CN33" s="215"/>
      <c r="CO33" s="390" t="s">
        <v>192</v>
      </c>
      <c r="CP33" s="390"/>
      <c r="CQ33" s="389" t="s">
        <v>198</v>
      </c>
      <c r="CR33" s="389"/>
      <c r="CS33" s="389"/>
      <c r="CT33" s="389"/>
      <c r="CU33" s="389"/>
      <c r="CV33" s="389"/>
      <c r="CW33" s="389"/>
      <c r="CX33" s="389"/>
      <c r="CY33" s="389"/>
      <c r="CZ33" s="389"/>
      <c r="DA33" s="389"/>
      <c r="DB33" s="389"/>
      <c r="DC33" s="389"/>
      <c r="DD33" s="389"/>
      <c r="DE33" s="389"/>
      <c r="DF33" s="215"/>
      <c r="DG33" s="388" t="s">
        <v>199</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IF('各会計、関係団体の財政状況及び健全化判断比率'!B31="","",'各会計、関係団体の財政状況及び健全化判断比率'!B31)</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会津地方広域市町村圏整備組合一般会計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22</v>
      </c>
      <c r="CP34" s="386"/>
      <c r="CQ34" s="385" t="str">
        <f>IF('各会計、関係団体の財政状況及び健全化判断比率'!BS7="","",'各会計、関係団体の財政状況及び健全化判断比率'!BS7)</f>
        <v>磐梯清水平開発株式会社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公団分収造林特別会計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IF('各会計、関係団体の財政状況及び健全化判断比率'!B32="","",'各会計、関係団体の財政状況及び健全化判断比率'!B32)</f>
        <v>公共下水道特別会計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会津地方広域市町村圏整備組合水道用水供給事業会計</v>
      </c>
      <c r="BZ35" s="385"/>
      <c r="CA35" s="385"/>
      <c r="CB35" s="385"/>
      <c r="CC35" s="385"/>
      <c r="CD35" s="385"/>
      <c r="CE35" s="385"/>
      <c r="CF35" s="385"/>
      <c r="CG35" s="385"/>
      <c r="CH35" s="385"/>
      <c r="CI35" s="385"/>
      <c r="CJ35" s="385"/>
      <c r="CK35" s="385"/>
      <c r="CL35" s="385"/>
      <c r="CM35" s="385"/>
      <c r="CN35" s="213"/>
      <c r="CO35" s="386">
        <f t="shared" ref="CO35:CO43" si="3">IF(CQ35="","",CO34+1)</f>
        <v>23</v>
      </c>
      <c r="CP35" s="386"/>
      <c r="CQ35" s="385" t="str">
        <f>IF('各会計、関係団体の財政状況及び健全化判断比率'!BS8="","",'各会計、関係団体の財政状況及び健全化判断比率'!BS8)</f>
        <v>株式会社会津嶺の里</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七ツ森地区下水道事業特別会計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IF('各会計、関係団体の財政状況及び健全化判断比率'!B33="","",'各会計、関係団体の財政状況及び健全化判断比率'!B33)</f>
        <v>農業集落排水事業特別会計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福島県市町村総合事務組合一般会計</v>
      </c>
      <c r="BZ36" s="385"/>
      <c r="CA36" s="385"/>
      <c r="CB36" s="385"/>
      <c r="CC36" s="385"/>
      <c r="CD36" s="385"/>
      <c r="CE36" s="385"/>
      <c r="CF36" s="385"/>
      <c r="CG36" s="385"/>
      <c r="CH36" s="385"/>
      <c r="CI36" s="385"/>
      <c r="CJ36" s="385"/>
      <c r="CK36" s="385"/>
      <c r="CL36" s="385"/>
      <c r="CM36" s="385"/>
      <c r="CN36" s="213"/>
      <c r="CO36" s="386">
        <f t="shared" si="3"/>
        <v>24</v>
      </c>
      <c r="CP36" s="386"/>
      <c r="CQ36" s="385" t="str">
        <f>IF('各会計、関係団体の財政状況及び健全化判断比率'!BS9="","",'各会計、関係団体の財政状況及び健全化判断比率'!BS9)</f>
        <v>会津若松地方土地開発公社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10</v>
      </c>
      <c r="BF37" s="386"/>
      <c r="BG37" s="385" t="str">
        <f>IF('各会計、関係団体の財政状況及び健全化判断比率'!B34="","",'各会計、関係団体の財政状況及び健全化判断比率'!B34)</f>
        <v>林業集落排水事業特別会計</v>
      </c>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福島県市町村総合事務組合消防補償等特別会計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11</v>
      </c>
      <c r="BF38" s="386"/>
      <c r="BG38" s="385" t="str">
        <f>IF('各会計、関係団体の財政状況及び健全化判断比率'!B35="","",'各会計、関係団体の財政状況及び健全化判断比率'!B35)</f>
        <v>個別生活排水事業特別会計</v>
      </c>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福島県市町村総合事務組合消防賞じゅつ金特別会計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福島県市町村総合事務組合非常勤職員公務災害補償特別会計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18</v>
      </c>
      <c r="BX40" s="386"/>
      <c r="BY40" s="385" t="str">
        <f>IF('各会計、関係団体の財政状況及び健全化判断比率'!B74="","",'各会計、関係団体の財政状況及び健全化判断比率'!B74)</f>
        <v>福島県市町村総合事務組合自治会館管理とくべ迂回系</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19</v>
      </c>
      <c r="BX41" s="386"/>
      <c r="BY41" s="385" t="str">
        <f>IF('各会計、関係団体の財政状況及び健全化判断比率'!B75="","",'各会計、関係団体の財政状況及び健全化判断比率'!B75)</f>
        <v>福島県後期高齢者医療広域連合一般会計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20</v>
      </c>
      <c r="BX42" s="386"/>
      <c r="BY42" s="385" t="str">
        <f>IF('各会計、関係団体の財政状況及び健全化判断比率'!B76="","",'各会計、関係団体の財政状況及び健全化判断比率'!B76)</f>
        <v>福島県後期高齢者医療広域連合後期高齢者医療特別会計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21</v>
      </c>
      <c r="BX43" s="386"/>
      <c r="BY43" s="385" t="str">
        <f>IF('各会計、関係団体の財政状況及び健全化判断比率'!B77="","",'各会計、関係団体の財政状況及び健全化判断比率'!B77)</f>
        <v>磐梯町外一市二町一ケ村組合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204</v>
      </c>
    </row>
    <row r="50" spans="5:5">
      <c r="E50" s="187" t="s">
        <v>205</v>
      </c>
    </row>
    <row r="51" spans="5:5">
      <c r="E51" s="187" t="s">
        <v>206</v>
      </c>
    </row>
    <row r="52" spans="5:5">
      <c r="E52" s="187" t="s">
        <v>207</v>
      </c>
    </row>
    <row r="53" spans="5:5"/>
    <row r="54" spans="5:5"/>
    <row r="55" spans="5:5"/>
    <row r="56" spans="5:5"/>
    <row r="57" spans="5:5" hidden="1"/>
    <row r="58" spans="5:5" hidden="1"/>
    <row r="59" spans="5:5" hidden="1"/>
  </sheetData>
  <sheetProtection algorithmName="SHA-512" hashValue="elZQdYjBRdk5q2UwNgzp/+nFL6Qo/OpZFGrIupClaP3zoA1y1/kre2SnlEOuMnjZlQir6SCPxYfLA8AZ93X8bg==" saltValue="GCjqK7oTvn6NP/p1TktS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06" t="s">
        <v>558</v>
      </c>
      <c r="D34" s="1206"/>
      <c r="E34" s="1207"/>
      <c r="F34" s="32">
        <v>9.64</v>
      </c>
      <c r="G34" s="33">
        <v>8.74</v>
      </c>
      <c r="H34" s="33">
        <v>6.21</v>
      </c>
      <c r="I34" s="33">
        <v>6.53</v>
      </c>
      <c r="J34" s="34">
        <v>5.3</v>
      </c>
      <c r="K34" s="22"/>
      <c r="L34" s="22"/>
      <c r="M34" s="22"/>
      <c r="N34" s="22"/>
      <c r="O34" s="22"/>
      <c r="P34" s="22"/>
    </row>
    <row r="35" spans="1:16" ht="39" customHeight="1">
      <c r="A35" s="22"/>
      <c r="B35" s="35"/>
      <c r="C35" s="1200" t="s">
        <v>559</v>
      </c>
      <c r="D35" s="1201"/>
      <c r="E35" s="1202"/>
      <c r="F35" s="36">
        <v>0.6</v>
      </c>
      <c r="G35" s="37">
        <v>0.72</v>
      </c>
      <c r="H35" s="37">
        <v>0.79</v>
      </c>
      <c r="I35" s="37">
        <v>0.51</v>
      </c>
      <c r="J35" s="38">
        <v>0.72</v>
      </c>
      <c r="K35" s="22"/>
      <c r="L35" s="22"/>
      <c r="M35" s="22"/>
      <c r="N35" s="22"/>
      <c r="O35" s="22"/>
      <c r="P35" s="22"/>
    </row>
    <row r="36" spans="1:16" ht="39" customHeight="1">
      <c r="A36" s="22"/>
      <c r="B36" s="35"/>
      <c r="C36" s="1200" t="s">
        <v>560</v>
      </c>
      <c r="D36" s="1201"/>
      <c r="E36" s="1202"/>
      <c r="F36" s="36">
        <v>1.17</v>
      </c>
      <c r="G36" s="37">
        <v>1.0900000000000001</v>
      </c>
      <c r="H36" s="37">
        <v>0.49</v>
      </c>
      <c r="I36" s="37">
        <v>0.33</v>
      </c>
      <c r="J36" s="38">
        <v>0.67</v>
      </c>
      <c r="K36" s="22"/>
      <c r="L36" s="22"/>
      <c r="M36" s="22"/>
      <c r="N36" s="22"/>
      <c r="O36" s="22"/>
      <c r="P36" s="22"/>
    </row>
    <row r="37" spans="1:16" ht="39" customHeight="1">
      <c r="A37" s="22"/>
      <c r="B37" s="35"/>
      <c r="C37" s="1200" t="s">
        <v>561</v>
      </c>
      <c r="D37" s="1201"/>
      <c r="E37" s="1202"/>
      <c r="F37" s="36">
        <v>3.68</v>
      </c>
      <c r="G37" s="37">
        <v>3.49</v>
      </c>
      <c r="H37" s="37">
        <v>3.17</v>
      </c>
      <c r="I37" s="37">
        <v>1.59</v>
      </c>
      <c r="J37" s="38">
        <v>0.35</v>
      </c>
      <c r="K37" s="22"/>
      <c r="L37" s="22"/>
      <c r="M37" s="22"/>
      <c r="N37" s="22"/>
      <c r="O37" s="22"/>
      <c r="P37" s="22"/>
    </row>
    <row r="38" spans="1:16" ht="39" customHeight="1">
      <c r="A38" s="22"/>
      <c r="B38" s="35"/>
      <c r="C38" s="1200" t="s">
        <v>562</v>
      </c>
      <c r="D38" s="1201"/>
      <c r="E38" s="1202"/>
      <c r="F38" s="36">
        <v>0</v>
      </c>
      <c r="G38" s="37">
        <v>0</v>
      </c>
      <c r="H38" s="37">
        <v>0</v>
      </c>
      <c r="I38" s="37">
        <v>0</v>
      </c>
      <c r="J38" s="38">
        <v>0</v>
      </c>
      <c r="K38" s="22"/>
      <c r="L38" s="22"/>
      <c r="M38" s="22"/>
      <c r="N38" s="22"/>
      <c r="O38" s="22"/>
      <c r="P38" s="22"/>
    </row>
    <row r="39" spans="1:16" ht="39" customHeight="1">
      <c r="A39" s="22"/>
      <c r="B39" s="35"/>
      <c r="C39" s="1200" t="s">
        <v>563</v>
      </c>
      <c r="D39" s="1201"/>
      <c r="E39" s="1202"/>
      <c r="F39" s="36">
        <v>0</v>
      </c>
      <c r="G39" s="37">
        <v>0.02</v>
      </c>
      <c r="H39" s="37">
        <v>0</v>
      </c>
      <c r="I39" s="37">
        <v>0</v>
      </c>
      <c r="J39" s="38">
        <v>0</v>
      </c>
      <c r="K39" s="22"/>
      <c r="L39" s="22"/>
      <c r="M39" s="22"/>
      <c r="N39" s="22"/>
      <c r="O39" s="22"/>
      <c r="P39" s="22"/>
    </row>
    <row r="40" spans="1:16" ht="39" customHeight="1">
      <c r="A40" s="22"/>
      <c r="B40" s="35"/>
      <c r="C40" s="1200" t="s">
        <v>564</v>
      </c>
      <c r="D40" s="1201"/>
      <c r="E40" s="1202"/>
      <c r="F40" s="36">
        <v>0</v>
      </c>
      <c r="G40" s="37">
        <v>0</v>
      </c>
      <c r="H40" s="37">
        <v>0</v>
      </c>
      <c r="I40" s="37">
        <v>0</v>
      </c>
      <c r="J40" s="38">
        <v>0</v>
      </c>
      <c r="K40" s="22"/>
      <c r="L40" s="22"/>
      <c r="M40" s="22"/>
      <c r="N40" s="22"/>
      <c r="O40" s="22"/>
      <c r="P40" s="22"/>
    </row>
    <row r="41" spans="1:16" ht="39" customHeight="1">
      <c r="A41" s="22"/>
      <c r="B41" s="35"/>
      <c r="C41" s="1200" t="s">
        <v>565</v>
      </c>
      <c r="D41" s="1201"/>
      <c r="E41" s="1202"/>
      <c r="F41" s="36">
        <v>0</v>
      </c>
      <c r="G41" s="37">
        <v>0</v>
      </c>
      <c r="H41" s="37">
        <v>0</v>
      </c>
      <c r="I41" s="37">
        <v>0</v>
      </c>
      <c r="J41" s="38">
        <v>0</v>
      </c>
      <c r="K41" s="22"/>
      <c r="L41" s="22"/>
      <c r="M41" s="22"/>
      <c r="N41" s="22"/>
      <c r="O41" s="22"/>
      <c r="P41" s="22"/>
    </row>
    <row r="42" spans="1:16" ht="39" customHeight="1">
      <c r="A42" s="22"/>
      <c r="B42" s="39"/>
      <c r="C42" s="1200" t="s">
        <v>566</v>
      </c>
      <c r="D42" s="1201"/>
      <c r="E42" s="1202"/>
      <c r="F42" s="36" t="s">
        <v>508</v>
      </c>
      <c r="G42" s="37" t="s">
        <v>508</v>
      </c>
      <c r="H42" s="37" t="s">
        <v>508</v>
      </c>
      <c r="I42" s="37" t="s">
        <v>508</v>
      </c>
      <c r="J42" s="38" t="s">
        <v>508</v>
      </c>
      <c r="K42" s="22"/>
      <c r="L42" s="22"/>
      <c r="M42" s="22"/>
      <c r="N42" s="22"/>
      <c r="O42" s="22"/>
      <c r="P42" s="22"/>
    </row>
    <row r="43" spans="1:16" ht="39" customHeight="1" thickBot="1">
      <c r="A43" s="22"/>
      <c r="B43" s="40"/>
      <c r="C43" s="1203" t="s">
        <v>567</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b/6OiyF2OpMa6UktRy60Rrl23pLwu9VI2VULFAvHdRShoQwwLCHvojUPw0CRJIWc1v71blhS0BHz6zUwjH6jQ==" saltValue="a4xlEKn1tbqtzRST1//6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26" t="s">
        <v>11</v>
      </c>
      <c r="C45" s="1227"/>
      <c r="D45" s="58"/>
      <c r="E45" s="1232" t="s">
        <v>12</v>
      </c>
      <c r="F45" s="1232"/>
      <c r="G45" s="1232"/>
      <c r="H45" s="1232"/>
      <c r="I45" s="1232"/>
      <c r="J45" s="1233"/>
      <c r="K45" s="59">
        <v>371</v>
      </c>
      <c r="L45" s="60">
        <v>444</v>
      </c>
      <c r="M45" s="60">
        <v>502</v>
      </c>
      <c r="N45" s="60">
        <v>502</v>
      </c>
      <c r="O45" s="61">
        <v>540</v>
      </c>
      <c r="P45" s="48"/>
      <c r="Q45" s="48"/>
      <c r="R45" s="48"/>
      <c r="S45" s="48"/>
      <c r="T45" s="48"/>
      <c r="U45" s="48"/>
    </row>
    <row r="46" spans="1:21" ht="30.75" customHeight="1">
      <c r="A46" s="48"/>
      <c r="B46" s="1228"/>
      <c r="C46" s="1229"/>
      <c r="D46" s="62"/>
      <c r="E46" s="1210" t="s">
        <v>13</v>
      </c>
      <c r="F46" s="1210"/>
      <c r="G46" s="1210"/>
      <c r="H46" s="1210"/>
      <c r="I46" s="1210"/>
      <c r="J46" s="1211"/>
      <c r="K46" s="63" t="s">
        <v>508</v>
      </c>
      <c r="L46" s="64" t="s">
        <v>508</v>
      </c>
      <c r="M46" s="64" t="s">
        <v>508</v>
      </c>
      <c r="N46" s="64" t="s">
        <v>508</v>
      </c>
      <c r="O46" s="65" t="s">
        <v>508</v>
      </c>
      <c r="P46" s="48"/>
      <c r="Q46" s="48"/>
      <c r="R46" s="48"/>
      <c r="S46" s="48"/>
      <c r="T46" s="48"/>
      <c r="U46" s="48"/>
    </row>
    <row r="47" spans="1:21" ht="30.75" customHeight="1">
      <c r="A47" s="48"/>
      <c r="B47" s="1228"/>
      <c r="C47" s="1229"/>
      <c r="D47" s="62"/>
      <c r="E47" s="1210" t="s">
        <v>14</v>
      </c>
      <c r="F47" s="1210"/>
      <c r="G47" s="1210"/>
      <c r="H47" s="1210"/>
      <c r="I47" s="1210"/>
      <c r="J47" s="1211"/>
      <c r="K47" s="63" t="s">
        <v>508</v>
      </c>
      <c r="L47" s="64" t="s">
        <v>508</v>
      </c>
      <c r="M47" s="64" t="s">
        <v>508</v>
      </c>
      <c r="N47" s="64" t="s">
        <v>508</v>
      </c>
      <c r="O47" s="65" t="s">
        <v>508</v>
      </c>
      <c r="P47" s="48"/>
      <c r="Q47" s="48"/>
      <c r="R47" s="48"/>
      <c r="S47" s="48"/>
      <c r="T47" s="48"/>
      <c r="U47" s="48"/>
    </row>
    <row r="48" spans="1:21" ht="30.75" customHeight="1">
      <c r="A48" s="48"/>
      <c r="B48" s="1228"/>
      <c r="C48" s="1229"/>
      <c r="D48" s="62"/>
      <c r="E48" s="1210" t="s">
        <v>15</v>
      </c>
      <c r="F48" s="1210"/>
      <c r="G48" s="1210"/>
      <c r="H48" s="1210"/>
      <c r="I48" s="1210"/>
      <c r="J48" s="1211"/>
      <c r="K48" s="63">
        <v>127</v>
      </c>
      <c r="L48" s="64">
        <v>113</v>
      </c>
      <c r="M48" s="64">
        <v>100</v>
      </c>
      <c r="N48" s="64">
        <v>118</v>
      </c>
      <c r="O48" s="65">
        <v>121</v>
      </c>
      <c r="P48" s="48"/>
      <c r="Q48" s="48"/>
      <c r="R48" s="48"/>
      <c r="S48" s="48"/>
      <c r="T48" s="48"/>
      <c r="U48" s="48"/>
    </row>
    <row r="49" spans="1:21" ht="30.75" customHeight="1">
      <c r="A49" s="48"/>
      <c r="B49" s="1228"/>
      <c r="C49" s="1229"/>
      <c r="D49" s="62"/>
      <c r="E49" s="1210" t="s">
        <v>16</v>
      </c>
      <c r="F49" s="1210"/>
      <c r="G49" s="1210"/>
      <c r="H49" s="1210"/>
      <c r="I49" s="1210"/>
      <c r="J49" s="1211"/>
      <c r="K49" s="63">
        <v>4</v>
      </c>
      <c r="L49" s="64">
        <v>4</v>
      </c>
      <c r="M49" s="64">
        <v>3</v>
      </c>
      <c r="N49" s="64">
        <v>2</v>
      </c>
      <c r="O49" s="65">
        <v>2</v>
      </c>
      <c r="P49" s="48"/>
      <c r="Q49" s="48"/>
      <c r="R49" s="48"/>
      <c r="S49" s="48"/>
      <c r="T49" s="48"/>
      <c r="U49" s="48"/>
    </row>
    <row r="50" spans="1:21" ht="30.75" customHeight="1">
      <c r="A50" s="48"/>
      <c r="B50" s="1228"/>
      <c r="C50" s="1229"/>
      <c r="D50" s="62"/>
      <c r="E50" s="1210" t="s">
        <v>17</v>
      </c>
      <c r="F50" s="1210"/>
      <c r="G50" s="1210"/>
      <c r="H50" s="1210"/>
      <c r="I50" s="1210"/>
      <c r="J50" s="1211"/>
      <c r="K50" s="63">
        <v>14</v>
      </c>
      <c r="L50" s="64">
        <v>13</v>
      </c>
      <c r="M50" s="64">
        <v>12</v>
      </c>
      <c r="N50" s="64">
        <v>1</v>
      </c>
      <c r="O50" s="65">
        <v>1</v>
      </c>
      <c r="P50" s="48"/>
      <c r="Q50" s="48"/>
      <c r="R50" s="48"/>
      <c r="S50" s="48"/>
      <c r="T50" s="48"/>
      <c r="U50" s="48"/>
    </row>
    <row r="51" spans="1:21" ht="30.75" customHeight="1">
      <c r="A51" s="48"/>
      <c r="B51" s="1230"/>
      <c r="C51" s="1231"/>
      <c r="D51" s="66"/>
      <c r="E51" s="1210" t="s">
        <v>18</v>
      </c>
      <c r="F51" s="1210"/>
      <c r="G51" s="1210"/>
      <c r="H51" s="1210"/>
      <c r="I51" s="1210"/>
      <c r="J51" s="1211"/>
      <c r="K51" s="63">
        <v>0</v>
      </c>
      <c r="L51" s="64">
        <v>1</v>
      </c>
      <c r="M51" s="64">
        <v>0</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468</v>
      </c>
      <c r="L52" s="64">
        <v>511</v>
      </c>
      <c r="M52" s="64">
        <v>509</v>
      </c>
      <c r="N52" s="64">
        <v>490</v>
      </c>
      <c r="O52" s="65">
        <v>512</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48</v>
      </c>
      <c r="L53" s="69">
        <v>64</v>
      </c>
      <c r="M53" s="69">
        <v>108</v>
      </c>
      <c r="N53" s="69">
        <v>133</v>
      </c>
      <c r="O53" s="70">
        <v>152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16" t="s">
        <v>25</v>
      </c>
      <c r="C57" s="1217"/>
      <c r="D57" s="1220" t="s">
        <v>26</v>
      </c>
      <c r="E57" s="1221"/>
      <c r="F57" s="1221"/>
      <c r="G57" s="1221"/>
      <c r="H57" s="1221"/>
      <c r="I57" s="1221"/>
      <c r="J57" s="1222"/>
      <c r="K57" s="82"/>
      <c r="L57" s="83"/>
      <c r="M57" s="83"/>
      <c r="N57" s="83"/>
      <c r="O57" s="84"/>
    </row>
    <row r="58" spans="1:21" ht="31.5" customHeight="1" thickBot="1">
      <c r="B58" s="1218"/>
      <c r="C58" s="1219"/>
      <c r="D58" s="1223" t="s">
        <v>27</v>
      </c>
      <c r="E58" s="1224"/>
      <c r="F58" s="1224"/>
      <c r="G58" s="1224"/>
      <c r="H58" s="1224"/>
      <c r="I58" s="1224"/>
      <c r="J58" s="122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Dw5OzNIJ8kmmIH3VY3YKd4DI2YZOGIW8OYgoPKgUwJT0ah35GZX8Adg4dtDdSJkSGEBvR23CDpotpu5UG7Hmg==" saltValue="2EM1Xqj9LcHgvYRJoKPi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46" t="s">
        <v>30</v>
      </c>
      <c r="C41" s="1247"/>
      <c r="D41" s="101"/>
      <c r="E41" s="1248" t="s">
        <v>31</v>
      </c>
      <c r="F41" s="1248"/>
      <c r="G41" s="1248"/>
      <c r="H41" s="1249"/>
      <c r="I41" s="102">
        <v>5060</v>
      </c>
      <c r="J41" s="103">
        <v>6627</v>
      </c>
      <c r="K41" s="103">
        <v>6679</v>
      </c>
      <c r="L41" s="103">
        <v>6603</v>
      </c>
      <c r="M41" s="104">
        <v>6552</v>
      </c>
    </row>
    <row r="42" spans="2:13" ht="27.75" customHeight="1">
      <c r="B42" s="1236"/>
      <c r="C42" s="1237"/>
      <c r="D42" s="105"/>
      <c r="E42" s="1240" t="s">
        <v>32</v>
      </c>
      <c r="F42" s="1240"/>
      <c r="G42" s="1240"/>
      <c r="H42" s="1241"/>
      <c r="I42" s="106">
        <v>16</v>
      </c>
      <c r="J42" s="107">
        <v>8</v>
      </c>
      <c r="K42" s="107" t="s">
        <v>508</v>
      </c>
      <c r="L42" s="107" t="s">
        <v>508</v>
      </c>
      <c r="M42" s="108" t="s">
        <v>508</v>
      </c>
    </row>
    <row r="43" spans="2:13" ht="27.75" customHeight="1">
      <c r="B43" s="1236"/>
      <c r="C43" s="1237"/>
      <c r="D43" s="105"/>
      <c r="E43" s="1240" t="s">
        <v>33</v>
      </c>
      <c r="F43" s="1240"/>
      <c r="G43" s="1240"/>
      <c r="H43" s="1241"/>
      <c r="I43" s="106">
        <v>1405</v>
      </c>
      <c r="J43" s="107">
        <v>1318</v>
      </c>
      <c r="K43" s="107">
        <v>1224</v>
      </c>
      <c r="L43" s="107">
        <v>1334</v>
      </c>
      <c r="M43" s="108">
        <v>1285</v>
      </c>
    </row>
    <row r="44" spans="2:13" ht="27.75" customHeight="1">
      <c r="B44" s="1236"/>
      <c r="C44" s="1237"/>
      <c r="D44" s="105"/>
      <c r="E44" s="1240" t="s">
        <v>34</v>
      </c>
      <c r="F44" s="1240"/>
      <c r="G44" s="1240"/>
      <c r="H44" s="1241"/>
      <c r="I44" s="106">
        <v>249</v>
      </c>
      <c r="J44" s="107">
        <v>140</v>
      </c>
      <c r="K44" s="107">
        <v>119</v>
      </c>
      <c r="L44" s="107">
        <v>299</v>
      </c>
      <c r="M44" s="108">
        <v>180</v>
      </c>
    </row>
    <row r="45" spans="2:13" ht="27.75" customHeight="1">
      <c r="B45" s="1236"/>
      <c r="C45" s="1237"/>
      <c r="D45" s="105"/>
      <c r="E45" s="1240" t="s">
        <v>35</v>
      </c>
      <c r="F45" s="1240"/>
      <c r="G45" s="1240"/>
      <c r="H45" s="1241"/>
      <c r="I45" s="106">
        <v>556</v>
      </c>
      <c r="J45" s="107">
        <v>547</v>
      </c>
      <c r="K45" s="107">
        <v>537</v>
      </c>
      <c r="L45" s="107">
        <v>445</v>
      </c>
      <c r="M45" s="108">
        <v>436</v>
      </c>
    </row>
    <row r="46" spans="2:13" ht="27.75" customHeight="1">
      <c r="B46" s="1236"/>
      <c r="C46" s="1237"/>
      <c r="D46" s="109"/>
      <c r="E46" s="1240" t="s">
        <v>36</v>
      </c>
      <c r="F46" s="1240"/>
      <c r="G46" s="1240"/>
      <c r="H46" s="1241"/>
      <c r="I46" s="106" t="s">
        <v>508</v>
      </c>
      <c r="J46" s="107" t="s">
        <v>508</v>
      </c>
      <c r="K46" s="107" t="s">
        <v>508</v>
      </c>
      <c r="L46" s="107" t="s">
        <v>508</v>
      </c>
      <c r="M46" s="108" t="s">
        <v>508</v>
      </c>
    </row>
    <row r="47" spans="2:13" ht="27.75" customHeight="1">
      <c r="B47" s="1236"/>
      <c r="C47" s="1237"/>
      <c r="D47" s="110"/>
      <c r="E47" s="1250" t="s">
        <v>37</v>
      </c>
      <c r="F47" s="1251"/>
      <c r="G47" s="1251"/>
      <c r="H47" s="1252"/>
      <c r="I47" s="106" t="s">
        <v>508</v>
      </c>
      <c r="J47" s="107" t="s">
        <v>508</v>
      </c>
      <c r="K47" s="107" t="s">
        <v>508</v>
      </c>
      <c r="L47" s="107" t="s">
        <v>508</v>
      </c>
      <c r="M47" s="108" t="s">
        <v>508</v>
      </c>
    </row>
    <row r="48" spans="2:13" ht="27.75" customHeight="1">
      <c r="B48" s="1236"/>
      <c r="C48" s="1237"/>
      <c r="D48" s="105"/>
      <c r="E48" s="1240" t="s">
        <v>38</v>
      </c>
      <c r="F48" s="1240"/>
      <c r="G48" s="1240"/>
      <c r="H48" s="1241"/>
      <c r="I48" s="106" t="s">
        <v>508</v>
      </c>
      <c r="J48" s="107" t="s">
        <v>508</v>
      </c>
      <c r="K48" s="107" t="s">
        <v>508</v>
      </c>
      <c r="L48" s="107" t="s">
        <v>508</v>
      </c>
      <c r="M48" s="108" t="s">
        <v>508</v>
      </c>
    </row>
    <row r="49" spans="2:13" ht="27.75" customHeight="1">
      <c r="B49" s="1238"/>
      <c r="C49" s="1239"/>
      <c r="D49" s="105"/>
      <c r="E49" s="1240" t="s">
        <v>39</v>
      </c>
      <c r="F49" s="1240"/>
      <c r="G49" s="1240"/>
      <c r="H49" s="1241"/>
      <c r="I49" s="106" t="s">
        <v>508</v>
      </c>
      <c r="J49" s="107" t="s">
        <v>508</v>
      </c>
      <c r="K49" s="107" t="s">
        <v>508</v>
      </c>
      <c r="L49" s="107" t="s">
        <v>508</v>
      </c>
      <c r="M49" s="108" t="s">
        <v>508</v>
      </c>
    </row>
    <row r="50" spans="2:13" ht="27.75" customHeight="1">
      <c r="B50" s="1234" t="s">
        <v>40</v>
      </c>
      <c r="C50" s="1235"/>
      <c r="D50" s="111"/>
      <c r="E50" s="1240" t="s">
        <v>41</v>
      </c>
      <c r="F50" s="1240"/>
      <c r="G50" s="1240"/>
      <c r="H50" s="1241"/>
      <c r="I50" s="106">
        <v>1458</v>
      </c>
      <c r="J50" s="107">
        <v>1434</v>
      </c>
      <c r="K50" s="107">
        <v>1265</v>
      </c>
      <c r="L50" s="107">
        <v>1223</v>
      </c>
      <c r="M50" s="108">
        <v>1342</v>
      </c>
    </row>
    <row r="51" spans="2:13" ht="27.75" customHeight="1">
      <c r="B51" s="1236"/>
      <c r="C51" s="1237"/>
      <c r="D51" s="105"/>
      <c r="E51" s="1240" t="s">
        <v>42</v>
      </c>
      <c r="F51" s="1240"/>
      <c r="G51" s="1240"/>
      <c r="H51" s="1241"/>
      <c r="I51" s="106">
        <v>296</v>
      </c>
      <c r="J51" s="107">
        <v>265</v>
      </c>
      <c r="K51" s="107">
        <v>228</v>
      </c>
      <c r="L51" s="107">
        <v>191</v>
      </c>
      <c r="M51" s="108">
        <v>20</v>
      </c>
    </row>
    <row r="52" spans="2:13" ht="27.75" customHeight="1">
      <c r="B52" s="1238"/>
      <c r="C52" s="1239"/>
      <c r="D52" s="105"/>
      <c r="E52" s="1240" t="s">
        <v>43</v>
      </c>
      <c r="F52" s="1240"/>
      <c r="G52" s="1240"/>
      <c r="H52" s="1241"/>
      <c r="I52" s="106">
        <v>5261</v>
      </c>
      <c r="J52" s="107">
        <v>6043</v>
      </c>
      <c r="K52" s="107">
        <v>5816</v>
      </c>
      <c r="L52" s="107">
        <v>5852</v>
      </c>
      <c r="M52" s="108">
        <v>5742</v>
      </c>
    </row>
    <row r="53" spans="2:13" ht="27.75" customHeight="1" thickBot="1">
      <c r="B53" s="1242" t="s">
        <v>44</v>
      </c>
      <c r="C53" s="1243"/>
      <c r="D53" s="112"/>
      <c r="E53" s="1244" t="s">
        <v>45</v>
      </c>
      <c r="F53" s="1244"/>
      <c r="G53" s="1244"/>
      <c r="H53" s="1245"/>
      <c r="I53" s="113">
        <v>271</v>
      </c>
      <c r="J53" s="114">
        <v>899</v>
      </c>
      <c r="K53" s="114">
        <v>1251</v>
      </c>
      <c r="L53" s="114">
        <v>1415</v>
      </c>
      <c r="M53" s="115">
        <v>1347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NBFVJGFW601ShwpuZkCY1GNDKdgowkFK4sLwDc1+uvfJ67EqBMjZ7dyGw7tHol30v00C9wOPnI17RkSS1rXig==" saltValue="ZQbf1rpd/qQDs7VU9Oge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61" t="s">
        <v>48</v>
      </c>
      <c r="D55" s="1261"/>
      <c r="E55" s="1262"/>
      <c r="F55" s="127">
        <v>708</v>
      </c>
      <c r="G55" s="127">
        <v>644</v>
      </c>
      <c r="H55" s="128">
        <v>838</v>
      </c>
    </row>
    <row r="56" spans="2:8" ht="52.5" customHeight="1">
      <c r="B56" s="129"/>
      <c r="C56" s="1263" t="s">
        <v>49</v>
      </c>
      <c r="D56" s="1263"/>
      <c r="E56" s="1264"/>
      <c r="F56" s="130">
        <v>60</v>
      </c>
      <c r="G56" s="130">
        <v>60</v>
      </c>
      <c r="H56" s="131">
        <v>60</v>
      </c>
    </row>
    <row r="57" spans="2:8" ht="53.25" customHeight="1">
      <c r="B57" s="129"/>
      <c r="C57" s="1265" t="s">
        <v>50</v>
      </c>
      <c r="D57" s="1265"/>
      <c r="E57" s="1266"/>
      <c r="F57" s="132">
        <v>406</v>
      </c>
      <c r="G57" s="132">
        <v>341</v>
      </c>
      <c r="H57" s="133">
        <v>299</v>
      </c>
    </row>
    <row r="58" spans="2:8" ht="45.75" customHeight="1">
      <c r="B58" s="134"/>
      <c r="C58" s="1253" t="s">
        <v>586</v>
      </c>
      <c r="D58" s="1254"/>
      <c r="E58" s="1255"/>
      <c r="F58" s="135">
        <v>129</v>
      </c>
      <c r="G58" s="135">
        <v>129</v>
      </c>
      <c r="H58" s="136">
        <v>94</v>
      </c>
    </row>
    <row r="59" spans="2:8" ht="45.75" customHeight="1">
      <c r="B59" s="134"/>
      <c r="C59" s="1253" t="s">
        <v>587</v>
      </c>
      <c r="D59" s="1254"/>
      <c r="E59" s="1255"/>
      <c r="F59" s="135">
        <v>66</v>
      </c>
      <c r="G59" s="135">
        <v>64</v>
      </c>
      <c r="H59" s="136">
        <v>58</v>
      </c>
    </row>
    <row r="60" spans="2:8" ht="45.75" customHeight="1">
      <c r="B60" s="134"/>
      <c r="C60" s="1253" t="s">
        <v>588</v>
      </c>
      <c r="D60" s="1254"/>
      <c r="E60" s="1255"/>
      <c r="F60" s="135">
        <v>42</v>
      </c>
      <c r="G60" s="135">
        <v>35</v>
      </c>
      <c r="H60" s="136">
        <v>28</v>
      </c>
    </row>
    <row r="61" spans="2:8" ht="45.75" customHeight="1">
      <c r="B61" s="134"/>
      <c r="C61" s="1253" t="s">
        <v>589</v>
      </c>
      <c r="D61" s="1254"/>
      <c r="E61" s="1255"/>
      <c r="F61" s="135">
        <v>45</v>
      </c>
      <c r="G61" s="135">
        <v>26</v>
      </c>
      <c r="H61" s="136">
        <v>24</v>
      </c>
    </row>
    <row r="62" spans="2:8" ht="45.75" customHeight="1" thickBot="1">
      <c r="B62" s="137"/>
      <c r="C62" s="1256" t="s">
        <v>590</v>
      </c>
      <c r="D62" s="1257"/>
      <c r="E62" s="1258"/>
      <c r="F62" s="138">
        <v>4</v>
      </c>
      <c r="G62" s="138">
        <v>5</v>
      </c>
      <c r="H62" s="139">
        <v>24</v>
      </c>
    </row>
    <row r="63" spans="2:8" ht="52.5" customHeight="1" thickBot="1">
      <c r="B63" s="140"/>
      <c r="C63" s="1259" t="s">
        <v>51</v>
      </c>
      <c r="D63" s="1259"/>
      <c r="E63" s="1260"/>
      <c r="F63" s="141">
        <v>1174</v>
      </c>
      <c r="G63" s="141">
        <v>1045</v>
      </c>
      <c r="H63" s="142">
        <v>1197</v>
      </c>
    </row>
    <row r="64" spans="2:8" ht="15" customHeight="1"/>
    <row r="65" ht="0" hidden="1" customHeight="1"/>
    <row r="66" ht="0" hidden="1" customHeight="1"/>
  </sheetData>
  <sheetProtection algorithmName="SHA-512" hashValue="wFYLkxHkCqSdWaat9nNgudbb/FLRQO28/DyjFVwdI5e3Rz+nweV2v3mzpf4dMyKqAMEewKTlleOeFe4t3/0dvQ==" saltValue="c3aXVu70Uh1IilqcCUkp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318264</v>
      </c>
      <c r="E3" s="161"/>
      <c r="F3" s="162">
        <v>272886</v>
      </c>
      <c r="G3" s="163"/>
      <c r="H3" s="164"/>
    </row>
    <row r="4" spans="1:8">
      <c r="A4" s="165"/>
      <c r="B4" s="166"/>
      <c r="C4" s="167"/>
      <c r="D4" s="168">
        <v>124811</v>
      </c>
      <c r="E4" s="169"/>
      <c r="F4" s="170">
        <v>125724</v>
      </c>
      <c r="G4" s="171"/>
      <c r="H4" s="172"/>
    </row>
    <row r="5" spans="1:8">
      <c r="A5" s="153" t="s">
        <v>542</v>
      </c>
      <c r="B5" s="158"/>
      <c r="C5" s="159"/>
      <c r="D5" s="160">
        <v>757575</v>
      </c>
      <c r="E5" s="161"/>
      <c r="F5" s="162">
        <v>245039</v>
      </c>
      <c r="G5" s="163"/>
      <c r="H5" s="164"/>
    </row>
    <row r="6" spans="1:8">
      <c r="A6" s="165"/>
      <c r="B6" s="166"/>
      <c r="C6" s="167"/>
      <c r="D6" s="168">
        <v>94961</v>
      </c>
      <c r="E6" s="169"/>
      <c r="F6" s="170">
        <v>108922</v>
      </c>
      <c r="G6" s="171"/>
      <c r="H6" s="172"/>
    </row>
    <row r="7" spans="1:8">
      <c r="A7" s="153" t="s">
        <v>543</v>
      </c>
      <c r="B7" s="158"/>
      <c r="C7" s="159"/>
      <c r="D7" s="160">
        <v>235928</v>
      </c>
      <c r="E7" s="161"/>
      <c r="F7" s="162">
        <v>237994</v>
      </c>
      <c r="G7" s="163"/>
      <c r="H7" s="164"/>
    </row>
    <row r="8" spans="1:8">
      <c r="A8" s="165"/>
      <c r="B8" s="166"/>
      <c r="C8" s="167"/>
      <c r="D8" s="168">
        <v>116676</v>
      </c>
      <c r="E8" s="169"/>
      <c r="F8" s="170">
        <v>110361</v>
      </c>
      <c r="G8" s="171"/>
      <c r="H8" s="172"/>
    </row>
    <row r="9" spans="1:8">
      <c r="A9" s="153" t="s">
        <v>544</v>
      </c>
      <c r="B9" s="158"/>
      <c r="C9" s="159"/>
      <c r="D9" s="160">
        <v>220933</v>
      </c>
      <c r="E9" s="161"/>
      <c r="F9" s="162">
        <v>267911</v>
      </c>
      <c r="G9" s="163"/>
      <c r="H9" s="164"/>
    </row>
    <row r="10" spans="1:8">
      <c r="A10" s="165"/>
      <c r="B10" s="166"/>
      <c r="C10" s="167"/>
      <c r="D10" s="168">
        <v>93375</v>
      </c>
      <c r="E10" s="169"/>
      <c r="F10" s="170">
        <v>106425</v>
      </c>
      <c r="G10" s="171"/>
      <c r="H10" s="172"/>
    </row>
    <row r="11" spans="1:8">
      <c r="A11" s="153" t="s">
        <v>545</v>
      </c>
      <c r="B11" s="158"/>
      <c r="C11" s="159"/>
      <c r="D11" s="160">
        <v>182209</v>
      </c>
      <c r="E11" s="161"/>
      <c r="F11" s="162">
        <v>228215</v>
      </c>
      <c r="G11" s="163"/>
      <c r="H11" s="164"/>
    </row>
    <row r="12" spans="1:8">
      <c r="A12" s="165"/>
      <c r="B12" s="166"/>
      <c r="C12" s="173"/>
      <c r="D12" s="168">
        <v>42310</v>
      </c>
      <c r="E12" s="169"/>
      <c r="F12" s="170">
        <v>117571</v>
      </c>
      <c r="G12" s="171"/>
      <c r="H12" s="172"/>
    </row>
    <row r="13" spans="1:8">
      <c r="A13" s="153"/>
      <c r="B13" s="158"/>
      <c r="C13" s="174"/>
      <c r="D13" s="175">
        <v>342982</v>
      </c>
      <c r="E13" s="176"/>
      <c r="F13" s="177">
        <v>250409</v>
      </c>
      <c r="G13" s="178"/>
      <c r="H13" s="164"/>
    </row>
    <row r="14" spans="1:8">
      <c r="A14" s="165"/>
      <c r="B14" s="166"/>
      <c r="C14" s="167"/>
      <c r="D14" s="168">
        <v>94427</v>
      </c>
      <c r="E14" s="169"/>
      <c r="F14" s="170">
        <v>113801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9.65</v>
      </c>
      <c r="C19" s="179">
        <f>ROUND(VALUE(SUBSTITUTE(実質収支比率等に係る経年分析!G$48,"▲","-")),2)</f>
        <v>8.75</v>
      </c>
      <c r="D19" s="179">
        <f>ROUND(VALUE(SUBSTITUTE(実質収支比率等に係る経年分析!H$48,"▲","-")),2)</f>
        <v>6.22</v>
      </c>
      <c r="E19" s="179">
        <f>ROUND(VALUE(SUBSTITUTE(実質収支比率等に係る経年分析!I$48,"▲","-")),2)</f>
        <v>6.53</v>
      </c>
      <c r="F19" s="179">
        <f>ROUND(VALUE(SUBSTITUTE(実質収支比率等に係る経年分析!J$48,"▲","-")),2)</f>
        <v>5.31</v>
      </c>
    </row>
    <row r="20" spans="1:11">
      <c r="A20" s="179" t="s">
        <v>55</v>
      </c>
      <c r="B20" s="179">
        <f>ROUND(VALUE(SUBSTITUTE(実質収支比率等に係る経年分析!F$47,"▲","-")),2)</f>
        <v>36.11</v>
      </c>
      <c r="C20" s="179">
        <f>ROUND(VALUE(SUBSTITUTE(実質収支比率等に係る経年分析!G$47,"▲","-")),2)</f>
        <v>33.4</v>
      </c>
      <c r="D20" s="179">
        <f>ROUND(VALUE(SUBSTITUTE(実質収支比率等に係る経年分析!H$47,"▲","-")),2)</f>
        <v>32.9</v>
      </c>
      <c r="E20" s="179">
        <f>ROUND(VALUE(SUBSTITUTE(実質収支比率等に係る経年分析!I$47,"▲","-")),2)</f>
        <v>30.37</v>
      </c>
      <c r="F20" s="179">
        <f>ROUND(VALUE(SUBSTITUTE(実質収支比率等に係る経年分析!J$47,"▲","-")),2)</f>
        <v>38.979999999999997</v>
      </c>
    </row>
    <row r="21" spans="1:11">
      <c r="A21" s="179" t="s">
        <v>56</v>
      </c>
      <c r="B21" s="179">
        <f>IF(ISNUMBER(VALUE(SUBSTITUTE(実質収支比率等に係る経年分析!F$49,"▲","-"))),ROUND(VALUE(SUBSTITUTE(実質収支比率等に係る経年分析!F$49,"▲","-")),2),NA())</f>
        <v>0.37</v>
      </c>
      <c r="C21" s="179">
        <f>IF(ISNUMBER(VALUE(SUBSTITUTE(実質収支比率等に係る経年分析!G$49,"▲","-"))),ROUND(VALUE(SUBSTITUTE(実質収支比率等に係る経年分析!G$49,"▲","-")),2),NA())</f>
        <v>-0.78</v>
      </c>
      <c r="D21" s="179">
        <f>IF(ISNUMBER(VALUE(SUBSTITUTE(実質収支比率等に係る経年分析!H$49,"▲","-"))),ROUND(VALUE(SUBSTITUTE(実質収支比率等に係る経年分析!H$49,"▲","-")),2),NA())</f>
        <v>-3.58</v>
      </c>
      <c r="E21" s="179">
        <f>IF(ISNUMBER(VALUE(SUBSTITUTE(実質収支比率等に係る経年分析!I$49,"▲","-"))),ROUND(VALUE(SUBSTITUTE(実質収支比率等に係る経年分析!I$49,"▲","-")),2),NA())</f>
        <v>-2.78</v>
      </c>
      <c r="F21" s="179">
        <f>IF(ISNUMBER(VALUE(SUBSTITUTE(実質収支比率等に係る経年分析!J$49,"▲","-"))),ROUND(VALUE(SUBSTITUTE(実質収支比率等に係る経年分析!J$49,"▲","-")),2),NA())</f>
        <v>7.86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公共下水道特別会計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七ツ森地区下水道事業特別会計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公団分収造林特別会計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0.35</v>
      </c>
    </row>
    <row r="34" spans="1:16">
      <c r="A34" s="180" t="str">
        <f>IF(連結実質赤字比率に係る赤字・黒字の構成分析!C$36="",NA(),連結実質赤字比率に係る赤字・黒字の構成分析!C$36)</f>
        <v>簡易水道特別会計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1.0900000000000001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0.67</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468</v>
      </c>
      <c r="E42" s="181"/>
      <c r="F42" s="181"/>
      <c r="G42" s="181">
        <f>'実質公債費比率（分子）の構造'!L$52</f>
        <v>511</v>
      </c>
      <c r="H42" s="181"/>
      <c r="I42" s="181"/>
      <c r="J42" s="181">
        <f>'実質公債費比率（分子）の構造'!M$52</f>
        <v>509</v>
      </c>
      <c r="K42" s="181"/>
      <c r="L42" s="181"/>
      <c r="M42" s="181">
        <f>'実質公債費比率（分子）の構造'!N$52</f>
        <v>490</v>
      </c>
      <c r="N42" s="181"/>
      <c r="O42" s="181"/>
      <c r="P42" s="181">
        <f>'実質公債費比率（分子）の構造'!O$52</f>
        <v>512</v>
      </c>
    </row>
    <row r="43" spans="1:16">
      <c r="A43" s="181" t="s">
        <v>64</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14</v>
      </c>
      <c r="C44" s="181"/>
      <c r="D44" s="181"/>
      <c r="E44" s="181">
        <f>'実質公債費比率（分子）の構造'!L$50</f>
        <v>13</v>
      </c>
      <c r="F44" s="181"/>
      <c r="G44" s="181"/>
      <c r="H44" s="181">
        <f>'実質公債費比率（分子）の構造'!M$50</f>
        <v>12</v>
      </c>
      <c r="I44" s="181"/>
      <c r="J44" s="181"/>
      <c r="K44" s="181">
        <f>'実質公債費比率（分子）の構造'!N$50</f>
        <v>1</v>
      </c>
      <c r="L44" s="181"/>
      <c r="M44" s="181"/>
      <c r="N44" s="181">
        <f>'実質公債費比率（分子）の構造'!O$50</f>
        <v>1</v>
      </c>
      <c r="O44" s="181"/>
      <c r="P44" s="181"/>
    </row>
    <row r="45" spans="1:16">
      <c r="A45" s="181" t="s">
        <v>66</v>
      </c>
      <c r="B45" s="181">
        <f>'実質公債費比率（分子）の構造'!K$49</f>
        <v>4</v>
      </c>
      <c r="C45" s="181"/>
      <c r="D45" s="181"/>
      <c r="E45" s="181">
        <f>'実質公債費比率（分子）の構造'!L$49</f>
        <v>4</v>
      </c>
      <c r="F45" s="181"/>
      <c r="G45" s="181"/>
      <c r="H45" s="181">
        <f>'実質公債費比率（分子）の構造'!M$49</f>
        <v>3</v>
      </c>
      <c r="I45" s="181"/>
      <c r="J45" s="181"/>
      <c r="K45" s="181">
        <f>'実質公債費比率（分子）の構造'!N$49</f>
        <v>2</v>
      </c>
      <c r="L45" s="181"/>
      <c r="M45" s="181"/>
      <c r="N45" s="181">
        <f>'実質公債費比率（分子）の構造'!O$49</f>
        <v>2</v>
      </c>
      <c r="O45" s="181"/>
      <c r="P45" s="181"/>
    </row>
    <row r="46" spans="1:16">
      <c r="A46" s="181" t="s">
        <v>67</v>
      </c>
      <c r="B46" s="181">
        <f>'実質公債費比率（分子）の構造'!K$48</f>
        <v>127</v>
      </c>
      <c r="C46" s="181"/>
      <c r="D46" s="181"/>
      <c r="E46" s="181">
        <f>'実質公債費比率（分子）の構造'!L$48</f>
        <v>113</v>
      </c>
      <c r="F46" s="181"/>
      <c r="G46" s="181"/>
      <c r="H46" s="181">
        <f>'実質公債費比率（分子）の構造'!M$48</f>
        <v>100</v>
      </c>
      <c r="I46" s="181"/>
      <c r="J46" s="181"/>
      <c r="K46" s="181">
        <f>'実質公債費比率（分子）の構造'!N$48</f>
        <v>118</v>
      </c>
      <c r="L46" s="181"/>
      <c r="M46" s="181"/>
      <c r="N46" s="181">
        <f>'実質公債費比率（分子）の構造'!O$48</f>
        <v>121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371</v>
      </c>
      <c r="C49" s="181"/>
      <c r="D49" s="181"/>
      <c r="E49" s="181">
        <f>'実質公債費比率（分子）の構造'!L$45</f>
        <v>444</v>
      </c>
      <c r="F49" s="181"/>
      <c r="G49" s="181"/>
      <c r="H49" s="181">
        <f>'実質公債費比率（分子）の構造'!M$45</f>
        <v>502</v>
      </c>
      <c r="I49" s="181"/>
      <c r="J49" s="181"/>
      <c r="K49" s="181">
        <f>'実質公債費比率（分子）の構造'!N$45</f>
        <v>502</v>
      </c>
      <c r="L49" s="181"/>
      <c r="M49" s="181"/>
      <c r="N49" s="181">
        <f>'実質公債費比率（分子）の構造'!O$45</f>
        <v>540</v>
      </c>
      <c r="O49" s="181"/>
      <c r="P49" s="181"/>
    </row>
    <row r="50" spans="1:16">
      <c r="A50" s="181" t="s">
        <v>71</v>
      </c>
      <c r="B50" s="181" t="e">
        <f>NA()</f>
        <v>#N/A</v>
      </c>
      <c r="C50" s="181">
        <f>IF(ISNUMBER('実質公債費比率（分子）の構造'!K$53),'実質公債費比率（分子）の構造'!K$53,NA())</f>
        <v>48</v>
      </c>
      <c r="D50" s="181" t="e">
        <f>NA()</f>
        <v>#N/A</v>
      </c>
      <c r="E50" s="181" t="e">
        <f>NA()</f>
        <v>#N/A</v>
      </c>
      <c r="F50" s="181">
        <f>IF(ISNUMBER('実質公債費比率（分子）の構造'!L$53),'実質公債費比率（分子）の構造'!L$53,NA())</f>
        <v>64</v>
      </c>
      <c r="G50" s="181" t="e">
        <f>NA()</f>
        <v>#N/A</v>
      </c>
      <c r="H50" s="181" t="e">
        <f>NA()</f>
        <v>#N/A</v>
      </c>
      <c r="I50" s="181">
        <f>IF(ISNUMBER('実質公債費比率（分子）の構造'!M$53),'実質公債費比率（分子）の構造'!M$53,NA())</f>
        <v>108</v>
      </c>
      <c r="J50" s="181" t="e">
        <f>NA()</f>
        <v>#N/A</v>
      </c>
      <c r="K50" s="181" t="e">
        <f>NA()</f>
        <v>#N/A</v>
      </c>
      <c r="L50" s="181">
        <f>IF(ISNUMBER('実質公債費比率（分子）の構造'!N$53),'実質公債費比率（分子）の構造'!N$53,NA())</f>
        <v>133</v>
      </c>
      <c r="M50" s="181" t="e">
        <f>NA()</f>
        <v>#N/A</v>
      </c>
      <c r="N50" s="181" t="e">
        <f>NA()</f>
        <v>#N/A</v>
      </c>
      <c r="O50" s="181">
        <f>IF(ISNUMBER('実質公債費比率（分子）の構造'!O$53),'実質公債費比率（分子）の構造'!O$53,NA())</f>
        <v>152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5261</v>
      </c>
      <c r="E56" s="180"/>
      <c r="F56" s="180"/>
      <c r="G56" s="180">
        <f>'将来負担比率（分子）の構造'!J$52</f>
        <v>6043</v>
      </c>
      <c r="H56" s="180"/>
      <c r="I56" s="180"/>
      <c r="J56" s="180">
        <f>'将来負担比率（分子）の構造'!K$52</f>
        <v>5816</v>
      </c>
      <c r="K56" s="180"/>
      <c r="L56" s="180"/>
      <c r="M56" s="180">
        <f>'将来負担比率（分子）の構造'!L$52</f>
        <v>5852</v>
      </c>
      <c r="N56" s="180"/>
      <c r="O56" s="180"/>
      <c r="P56" s="180">
        <f>'将来負担比率（分子）の構造'!M$52</f>
        <v>5742</v>
      </c>
    </row>
    <row r="57" spans="1:16">
      <c r="A57" s="180" t="s">
        <v>42</v>
      </c>
      <c r="B57" s="180"/>
      <c r="C57" s="180"/>
      <c r="D57" s="180">
        <f>'将来負担比率（分子）の構造'!I$51</f>
        <v>296</v>
      </c>
      <c r="E57" s="180"/>
      <c r="F57" s="180"/>
      <c r="G57" s="180">
        <f>'将来負担比率（分子）の構造'!J$51</f>
        <v>265</v>
      </c>
      <c r="H57" s="180"/>
      <c r="I57" s="180"/>
      <c r="J57" s="180">
        <f>'将来負担比率（分子）の構造'!K$51</f>
        <v>228</v>
      </c>
      <c r="K57" s="180"/>
      <c r="L57" s="180"/>
      <c r="M57" s="180">
        <f>'将来負担比率（分子）の構造'!L$51</f>
        <v>191</v>
      </c>
      <c r="N57" s="180"/>
      <c r="O57" s="180"/>
      <c r="P57" s="180">
        <f>'将来負担比率（分子）の構造'!M$51</f>
        <v>20</v>
      </c>
    </row>
    <row r="58" spans="1:16">
      <c r="A58" s="180" t="s">
        <v>41</v>
      </c>
      <c r="B58" s="180"/>
      <c r="C58" s="180"/>
      <c r="D58" s="180">
        <f>'将来負担比率（分子）の構造'!I$50</f>
        <v>1458</v>
      </c>
      <c r="E58" s="180"/>
      <c r="F58" s="180"/>
      <c r="G58" s="180">
        <f>'将来負担比率（分子）の構造'!J$50</f>
        <v>1434</v>
      </c>
      <c r="H58" s="180"/>
      <c r="I58" s="180"/>
      <c r="J58" s="180">
        <f>'将来負担比率（分子）の構造'!K$50</f>
        <v>1265</v>
      </c>
      <c r="K58" s="180"/>
      <c r="L58" s="180"/>
      <c r="M58" s="180">
        <f>'将来負担比率（分子）の構造'!L$50</f>
        <v>1223</v>
      </c>
      <c r="N58" s="180"/>
      <c r="O58" s="180"/>
      <c r="P58" s="180">
        <f>'将来負担比率（分子）の構造'!M$50</f>
        <v>1342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556</v>
      </c>
      <c r="C62" s="180"/>
      <c r="D62" s="180"/>
      <c r="E62" s="180">
        <f>'将来負担比率（分子）の構造'!J$45</f>
        <v>547</v>
      </c>
      <c r="F62" s="180"/>
      <c r="G62" s="180"/>
      <c r="H62" s="180">
        <f>'将来負担比率（分子）の構造'!K$45</f>
        <v>537</v>
      </c>
      <c r="I62" s="180"/>
      <c r="J62" s="180"/>
      <c r="K62" s="180">
        <f>'将来負担比率（分子）の構造'!L$45</f>
        <v>445</v>
      </c>
      <c r="L62" s="180"/>
      <c r="M62" s="180"/>
      <c r="N62" s="180">
        <f>'将来負担比率（分子）の構造'!M$45</f>
        <v>436</v>
      </c>
      <c r="O62" s="180"/>
      <c r="P62" s="180"/>
    </row>
    <row r="63" spans="1:16">
      <c r="A63" s="180" t="s">
        <v>34</v>
      </c>
      <c r="B63" s="180">
        <f>'将来負担比率（分子）の構造'!I$44</f>
        <v>249</v>
      </c>
      <c r="C63" s="180"/>
      <c r="D63" s="180"/>
      <c r="E63" s="180">
        <f>'将来負担比率（分子）の構造'!J$44</f>
        <v>140</v>
      </c>
      <c r="F63" s="180"/>
      <c r="G63" s="180"/>
      <c r="H63" s="180">
        <f>'将来負担比率（分子）の構造'!K$44</f>
        <v>119</v>
      </c>
      <c r="I63" s="180"/>
      <c r="J63" s="180"/>
      <c r="K63" s="180">
        <f>'将来負担比率（分子）の構造'!L$44</f>
        <v>299</v>
      </c>
      <c r="L63" s="180"/>
      <c r="M63" s="180"/>
      <c r="N63" s="180">
        <f>'将来負担比率（分子）の構造'!M$44</f>
        <v>180</v>
      </c>
      <c r="O63" s="180"/>
      <c r="P63" s="180"/>
    </row>
    <row r="64" spans="1:16">
      <c r="A64" s="180" t="s">
        <v>33</v>
      </c>
      <c r="B64" s="180">
        <f>'将来負担比率（分子）の構造'!I$43</f>
        <v>1405</v>
      </c>
      <c r="C64" s="180"/>
      <c r="D64" s="180"/>
      <c r="E64" s="180">
        <f>'将来負担比率（分子）の構造'!J$43</f>
        <v>1318</v>
      </c>
      <c r="F64" s="180"/>
      <c r="G64" s="180"/>
      <c r="H64" s="180">
        <f>'将来負担比率（分子）の構造'!K$43</f>
        <v>1224</v>
      </c>
      <c r="I64" s="180"/>
      <c r="J64" s="180"/>
      <c r="K64" s="180">
        <f>'将来負担比率（分子）の構造'!L$43</f>
        <v>1334</v>
      </c>
      <c r="L64" s="180"/>
      <c r="M64" s="180"/>
      <c r="N64" s="180">
        <f>'将来負担比率（分子）の構造'!M$43</f>
        <v>1285</v>
      </c>
      <c r="O64" s="180"/>
      <c r="P64" s="180"/>
    </row>
    <row r="65" spans="1:16">
      <c r="A65" s="180" t="s">
        <v>32</v>
      </c>
      <c r="B65" s="180">
        <f>'将来負担比率（分子）の構造'!I$42</f>
        <v>16</v>
      </c>
      <c r="C65" s="180"/>
      <c r="D65" s="180"/>
      <c r="E65" s="180">
        <f>'将来負担比率（分子）の構造'!J$42</f>
        <v>8</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5060</v>
      </c>
      <c r="C66" s="180"/>
      <c r="D66" s="180"/>
      <c r="E66" s="180">
        <f>'将来負担比率（分子）の構造'!J$41</f>
        <v>6627</v>
      </c>
      <c r="F66" s="180"/>
      <c r="G66" s="180"/>
      <c r="H66" s="180">
        <f>'将来負担比率（分子）の構造'!K$41</f>
        <v>6679</v>
      </c>
      <c r="I66" s="180"/>
      <c r="J66" s="180"/>
      <c r="K66" s="180">
        <f>'将来負担比率（分子）の構造'!L$41</f>
        <v>6603</v>
      </c>
      <c r="L66" s="180"/>
      <c r="M66" s="180"/>
      <c r="N66" s="180">
        <f>'将来負担比率（分子）の構造'!M$41</f>
        <v>6552</v>
      </c>
      <c r="O66" s="180"/>
      <c r="P66" s="180"/>
    </row>
    <row r="67" spans="1:16">
      <c r="A67" s="180" t="s">
        <v>75</v>
      </c>
      <c r="B67" s="180" t="e">
        <f>NA()</f>
        <v>#N/A</v>
      </c>
      <c r="C67" s="180">
        <f>IF(ISNUMBER('将来負担比率（分子）の構造'!I$53), IF('将来負担比率（分子）の構造'!I$53 &lt; 0, 0, '将来負担比率（分子）の構造'!I$53), NA())</f>
        <v>271</v>
      </c>
      <c r="D67" s="180" t="e">
        <f>NA()</f>
        <v>#N/A</v>
      </c>
      <c r="E67" s="180" t="e">
        <f>NA()</f>
        <v>#N/A</v>
      </c>
      <c r="F67" s="180">
        <f>IF(ISNUMBER('将来負担比率（分子）の構造'!J$53), IF('将来負担比率（分子）の構造'!J$53 &lt; 0, 0, '将来負担比率（分子）の構造'!J$53), NA())</f>
        <v>899</v>
      </c>
      <c r="G67" s="180" t="e">
        <f>NA()</f>
        <v>#N/A</v>
      </c>
      <c r="H67" s="180" t="e">
        <f>NA()</f>
        <v>#N/A</v>
      </c>
      <c r="I67" s="180">
        <f>IF(ISNUMBER('将来負担比率（分子）の構造'!K$53), IF('将来負担比率（分子）の構造'!K$53 &lt; 0, 0, '将来負担比率（分子）の構造'!K$53), NA())</f>
        <v>1251</v>
      </c>
      <c r="J67" s="180" t="e">
        <f>NA()</f>
        <v>#N/A</v>
      </c>
      <c r="K67" s="180" t="e">
        <f>NA()</f>
        <v>#N/A</v>
      </c>
      <c r="L67" s="180">
        <f>IF(ISNUMBER('将来負担比率（分子）の構造'!L$53), IF('将来負担比率（分子）の構造'!L$53 &lt; 0, 0, '将来負担比率（分子）の構造'!L$53), NA())</f>
        <v>1415</v>
      </c>
      <c r="M67" s="180" t="e">
        <f>NA()</f>
        <v>#N/A</v>
      </c>
      <c r="N67" s="180" t="e">
        <f>NA()</f>
        <v>#N/A</v>
      </c>
      <c r="O67" s="180">
        <f>IF(ISNUMBER('将来負担比率（分子）の構造'!M$53), IF('将来負担比率（分子）の構造'!M$53 &lt; 0, 0, '将来負担比率（分子）の構造'!M$53), NA())</f>
        <v>1347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708</v>
      </c>
      <c r="C72" s="184">
        <f>基金残高に係る経年分析!G55</f>
        <v>644</v>
      </c>
      <c r="D72" s="184">
        <f>基金残高に係る経年分析!H55</f>
        <v>838</v>
      </c>
    </row>
    <row r="73" spans="1:16">
      <c r="A73" s="183" t="s">
        <v>78</v>
      </c>
      <c r="B73" s="184">
        <f>基金残高に係る経年分析!F56</f>
        <v>60</v>
      </c>
      <c r="C73" s="184">
        <f>基金残高に係る経年分析!G56</f>
        <v>60</v>
      </c>
      <c r="D73" s="184">
        <f>基金残高に係る経年分析!H56</f>
        <v>60</v>
      </c>
    </row>
    <row r="74" spans="1:16">
      <c r="A74" s="183" t="s">
        <v>79</v>
      </c>
      <c r="B74" s="184">
        <f>基金残高に係る経年分析!F57</f>
        <v>406</v>
      </c>
      <c r="C74" s="184">
        <f>基金残高に係る経年分析!G57</f>
        <v>341</v>
      </c>
      <c r="D74" s="184">
        <f>基金残高に係る経年分析!H57</f>
        <v>299</v>
      </c>
    </row>
  </sheetData>
  <sheetProtection algorithmName="SHA-512" hashValue="qUecEeo21MQwvhSpKQbawirJON//2yfQOz47i0rj4L7IjxaSehW0/rI7uBjzQsPadVT/E1xbFJcvyip8JE2i8A==" saltValue="ViROpzN7NntZnoAVXIdW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208</v>
      </c>
      <c r="DI1" s="756"/>
      <c r="DJ1" s="756"/>
      <c r="DK1" s="756"/>
      <c r="DL1" s="756"/>
      <c r="DM1" s="756"/>
      <c r="DN1" s="757"/>
      <c r="DO1" s="225"/>
      <c r="DP1" s="755" t="s">
        <v>209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214</v>
      </c>
      <c r="S4" s="698"/>
      <c r="T4" s="698"/>
      <c r="U4" s="698"/>
      <c r="V4" s="698"/>
      <c r="W4" s="698"/>
      <c r="X4" s="698"/>
      <c r="Y4" s="699"/>
      <c r="Z4" s="697" t="s">
        <v>215</v>
      </c>
      <c r="AA4" s="698"/>
      <c r="AB4" s="698"/>
      <c r="AC4" s="699"/>
      <c r="AD4" s="697" t="s">
        <v>216</v>
      </c>
      <c r="AE4" s="698"/>
      <c r="AF4" s="698"/>
      <c r="AG4" s="698"/>
      <c r="AH4" s="698"/>
      <c r="AI4" s="698"/>
      <c r="AJ4" s="698"/>
      <c r="AK4" s="699"/>
      <c r="AL4" s="697" t="s">
        <v>215</v>
      </c>
      <c r="AM4" s="698"/>
      <c r="AN4" s="698"/>
      <c r="AO4" s="699"/>
      <c r="AP4" s="758" t="s">
        <v>217</v>
      </c>
      <c r="AQ4" s="758"/>
      <c r="AR4" s="758"/>
      <c r="AS4" s="758"/>
      <c r="AT4" s="758"/>
      <c r="AU4" s="758"/>
      <c r="AV4" s="758"/>
      <c r="AW4" s="758"/>
      <c r="AX4" s="758"/>
      <c r="AY4" s="758"/>
      <c r="AZ4" s="758"/>
      <c r="BA4" s="758"/>
      <c r="BB4" s="758"/>
      <c r="BC4" s="758"/>
      <c r="BD4" s="758"/>
      <c r="BE4" s="758"/>
      <c r="BF4" s="758"/>
      <c r="BG4" s="758" t="s">
        <v>218</v>
      </c>
      <c r="BH4" s="758"/>
      <c r="BI4" s="758"/>
      <c r="BJ4" s="758"/>
      <c r="BK4" s="758"/>
      <c r="BL4" s="758"/>
      <c r="BM4" s="758"/>
      <c r="BN4" s="758"/>
      <c r="BO4" s="758" t="s">
        <v>215</v>
      </c>
      <c r="BP4" s="758"/>
      <c r="BQ4" s="758"/>
      <c r="BR4" s="758"/>
      <c r="BS4" s="758" t="s">
        <v>219</v>
      </c>
      <c r="BT4" s="758"/>
      <c r="BU4" s="758"/>
      <c r="BV4" s="758"/>
      <c r="BW4" s="758"/>
      <c r="BX4" s="758"/>
      <c r="BY4" s="758"/>
      <c r="BZ4" s="758"/>
      <c r="CA4" s="758"/>
      <c r="CB4" s="758"/>
      <c r="CD4" s="740" t="s">
        <v>220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221</v>
      </c>
      <c r="C5" s="723"/>
      <c r="D5" s="723"/>
      <c r="E5" s="723"/>
      <c r="F5" s="723"/>
      <c r="G5" s="723"/>
      <c r="H5" s="723"/>
      <c r="I5" s="723"/>
      <c r="J5" s="723"/>
      <c r="K5" s="723"/>
      <c r="L5" s="723"/>
      <c r="M5" s="723"/>
      <c r="N5" s="723"/>
      <c r="O5" s="723"/>
      <c r="P5" s="723"/>
      <c r="Q5" s="724"/>
      <c r="R5" s="688">
        <v>614316</v>
      </c>
      <c r="S5" s="689"/>
      <c r="T5" s="689"/>
      <c r="U5" s="689"/>
      <c r="V5" s="689"/>
      <c r="W5" s="689"/>
      <c r="X5" s="689"/>
      <c r="Y5" s="735"/>
      <c r="Z5" s="753">
        <v>15.3</v>
      </c>
      <c r="AA5" s="753"/>
      <c r="AB5" s="753"/>
      <c r="AC5" s="753"/>
      <c r="AD5" s="754">
        <v>614316</v>
      </c>
      <c r="AE5" s="754"/>
      <c r="AF5" s="754"/>
      <c r="AG5" s="754"/>
      <c r="AH5" s="754"/>
      <c r="AI5" s="754"/>
      <c r="AJ5" s="754"/>
      <c r="AK5" s="754"/>
      <c r="AL5" s="736">
        <v>30</v>
      </c>
      <c r="AM5" s="705"/>
      <c r="AN5" s="705"/>
      <c r="AO5" s="737"/>
      <c r="AP5" s="722" t="s">
        <v>222</v>
      </c>
      <c r="AQ5" s="723"/>
      <c r="AR5" s="723"/>
      <c r="AS5" s="723"/>
      <c r="AT5" s="723"/>
      <c r="AU5" s="723"/>
      <c r="AV5" s="723"/>
      <c r="AW5" s="723"/>
      <c r="AX5" s="723"/>
      <c r="AY5" s="723"/>
      <c r="AZ5" s="723"/>
      <c r="BA5" s="723"/>
      <c r="BB5" s="723"/>
      <c r="BC5" s="723"/>
      <c r="BD5" s="723"/>
      <c r="BE5" s="723"/>
      <c r="BF5" s="724"/>
      <c r="BG5" s="636">
        <v>602999</v>
      </c>
      <c r="BH5" s="637"/>
      <c r="BI5" s="637"/>
      <c r="BJ5" s="637"/>
      <c r="BK5" s="637"/>
      <c r="BL5" s="637"/>
      <c r="BM5" s="637"/>
      <c r="BN5" s="638"/>
      <c r="BO5" s="685">
        <v>98.2</v>
      </c>
      <c r="BP5" s="685"/>
      <c r="BQ5" s="685"/>
      <c r="BR5" s="685"/>
      <c r="BS5" s="686" t="s">
        <v>223</v>
      </c>
      <c r="BT5" s="686"/>
      <c r="BU5" s="686"/>
      <c r="BV5" s="686"/>
      <c r="BW5" s="686"/>
      <c r="BX5" s="686"/>
      <c r="BY5" s="686"/>
      <c r="BZ5" s="686"/>
      <c r="CA5" s="686"/>
      <c r="CB5" s="727"/>
      <c r="CD5" s="740" t="s">
        <v>217</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215</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c r="B6" s="633" t="s">
        <v>227</v>
      </c>
      <c r="C6" s="634"/>
      <c r="D6" s="634"/>
      <c r="E6" s="634"/>
      <c r="F6" s="634"/>
      <c r="G6" s="634"/>
      <c r="H6" s="634"/>
      <c r="I6" s="634"/>
      <c r="J6" s="634"/>
      <c r="K6" s="634"/>
      <c r="L6" s="634"/>
      <c r="M6" s="634"/>
      <c r="N6" s="634"/>
      <c r="O6" s="634"/>
      <c r="P6" s="634"/>
      <c r="Q6" s="635"/>
      <c r="R6" s="636">
        <v>24643</v>
      </c>
      <c r="S6" s="637"/>
      <c r="T6" s="637"/>
      <c r="U6" s="637"/>
      <c r="V6" s="637"/>
      <c r="W6" s="637"/>
      <c r="X6" s="637"/>
      <c r="Y6" s="638"/>
      <c r="Z6" s="685">
        <v>0.6</v>
      </c>
      <c r="AA6" s="685"/>
      <c r="AB6" s="685"/>
      <c r="AC6" s="685"/>
      <c r="AD6" s="686">
        <v>24643</v>
      </c>
      <c r="AE6" s="686"/>
      <c r="AF6" s="686"/>
      <c r="AG6" s="686"/>
      <c r="AH6" s="686"/>
      <c r="AI6" s="686"/>
      <c r="AJ6" s="686"/>
      <c r="AK6" s="686"/>
      <c r="AL6" s="639">
        <v>1.2</v>
      </c>
      <c r="AM6" s="640"/>
      <c r="AN6" s="640"/>
      <c r="AO6" s="687"/>
      <c r="AP6" s="633" t="s">
        <v>228</v>
      </c>
      <c r="AQ6" s="634"/>
      <c r="AR6" s="634"/>
      <c r="AS6" s="634"/>
      <c r="AT6" s="634"/>
      <c r="AU6" s="634"/>
      <c r="AV6" s="634"/>
      <c r="AW6" s="634"/>
      <c r="AX6" s="634"/>
      <c r="AY6" s="634"/>
      <c r="AZ6" s="634"/>
      <c r="BA6" s="634"/>
      <c r="BB6" s="634"/>
      <c r="BC6" s="634"/>
      <c r="BD6" s="634"/>
      <c r="BE6" s="634"/>
      <c r="BF6" s="635"/>
      <c r="BG6" s="636">
        <v>602999</v>
      </c>
      <c r="BH6" s="637"/>
      <c r="BI6" s="637"/>
      <c r="BJ6" s="637"/>
      <c r="BK6" s="637"/>
      <c r="BL6" s="637"/>
      <c r="BM6" s="637"/>
      <c r="BN6" s="638"/>
      <c r="BO6" s="685">
        <v>98.2</v>
      </c>
      <c r="BP6" s="685"/>
      <c r="BQ6" s="685"/>
      <c r="BR6" s="685"/>
      <c r="BS6" s="686" t="s">
        <v>126</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36">
        <v>58166</v>
      </c>
      <c r="CS6" s="637"/>
      <c r="CT6" s="637"/>
      <c r="CU6" s="637"/>
      <c r="CV6" s="637"/>
      <c r="CW6" s="637"/>
      <c r="CX6" s="637"/>
      <c r="CY6" s="638"/>
      <c r="CZ6" s="736">
        <v>1.5</v>
      </c>
      <c r="DA6" s="705"/>
      <c r="DB6" s="705"/>
      <c r="DC6" s="739"/>
      <c r="DD6" s="642" t="s">
        <v>223</v>
      </c>
      <c r="DE6" s="637"/>
      <c r="DF6" s="637"/>
      <c r="DG6" s="637"/>
      <c r="DH6" s="637"/>
      <c r="DI6" s="637"/>
      <c r="DJ6" s="637"/>
      <c r="DK6" s="637"/>
      <c r="DL6" s="637"/>
      <c r="DM6" s="637"/>
      <c r="DN6" s="637"/>
      <c r="DO6" s="637"/>
      <c r="DP6" s="638"/>
      <c r="DQ6" s="642">
        <v>58166</v>
      </c>
      <c r="DR6" s="637"/>
      <c r="DS6" s="637"/>
      <c r="DT6" s="637"/>
      <c r="DU6" s="637"/>
      <c r="DV6" s="637"/>
      <c r="DW6" s="637"/>
      <c r="DX6" s="637"/>
      <c r="DY6" s="637"/>
      <c r="DZ6" s="637"/>
      <c r="EA6" s="637"/>
      <c r="EB6" s="637"/>
      <c r="EC6" s="666"/>
    </row>
    <row r="7" spans="2:143" ht="11.25" customHeight="1">
      <c r="B7" s="633" t="s">
        <v>230</v>
      </c>
      <c r="C7" s="634"/>
      <c r="D7" s="634"/>
      <c r="E7" s="634"/>
      <c r="F7" s="634"/>
      <c r="G7" s="634"/>
      <c r="H7" s="634"/>
      <c r="I7" s="634"/>
      <c r="J7" s="634"/>
      <c r="K7" s="634"/>
      <c r="L7" s="634"/>
      <c r="M7" s="634"/>
      <c r="N7" s="634"/>
      <c r="O7" s="634"/>
      <c r="P7" s="634"/>
      <c r="Q7" s="635"/>
      <c r="R7" s="636">
        <v>471</v>
      </c>
      <c r="S7" s="637"/>
      <c r="T7" s="637"/>
      <c r="U7" s="637"/>
      <c r="V7" s="637"/>
      <c r="W7" s="637"/>
      <c r="X7" s="637"/>
      <c r="Y7" s="638"/>
      <c r="Z7" s="685">
        <v>0</v>
      </c>
      <c r="AA7" s="685"/>
      <c r="AB7" s="685"/>
      <c r="AC7" s="685"/>
      <c r="AD7" s="686">
        <v>471</v>
      </c>
      <c r="AE7" s="686"/>
      <c r="AF7" s="686"/>
      <c r="AG7" s="686"/>
      <c r="AH7" s="686"/>
      <c r="AI7" s="686"/>
      <c r="AJ7" s="686"/>
      <c r="AK7" s="686"/>
      <c r="AL7" s="639">
        <v>0</v>
      </c>
      <c r="AM7" s="640"/>
      <c r="AN7" s="640"/>
      <c r="AO7" s="687"/>
      <c r="AP7" s="633" t="s">
        <v>231</v>
      </c>
      <c r="AQ7" s="634"/>
      <c r="AR7" s="634"/>
      <c r="AS7" s="634"/>
      <c r="AT7" s="634"/>
      <c r="AU7" s="634"/>
      <c r="AV7" s="634"/>
      <c r="AW7" s="634"/>
      <c r="AX7" s="634"/>
      <c r="AY7" s="634"/>
      <c r="AZ7" s="634"/>
      <c r="BA7" s="634"/>
      <c r="BB7" s="634"/>
      <c r="BC7" s="634"/>
      <c r="BD7" s="634"/>
      <c r="BE7" s="634"/>
      <c r="BF7" s="635"/>
      <c r="BG7" s="636">
        <v>187751</v>
      </c>
      <c r="BH7" s="637"/>
      <c r="BI7" s="637"/>
      <c r="BJ7" s="637"/>
      <c r="BK7" s="637"/>
      <c r="BL7" s="637"/>
      <c r="BM7" s="637"/>
      <c r="BN7" s="638"/>
      <c r="BO7" s="685">
        <v>30.6</v>
      </c>
      <c r="BP7" s="685"/>
      <c r="BQ7" s="685"/>
      <c r="BR7" s="685"/>
      <c r="BS7" s="686" t="s">
        <v>223</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36">
        <v>1002916</v>
      </c>
      <c r="CS7" s="637"/>
      <c r="CT7" s="637"/>
      <c r="CU7" s="637"/>
      <c r="CV7" s="637"/>
      <c r="CW7" s="637"/>
      <c r="CX7" s="637"/>
      <c r="CY7" s="638"/>
      <c r="CZ7" s="685">
        <v>25.7</v>
      </c>
      <c r="DA7" s="685"/>
      <c r="DB7" s="685"/>
      <c r="DC7" s="685"/>
      <c r="DD7" s="642">
        <v>9606</v>
      </c>
      <c r="DE7" s="637"/>
      <c r="DF7" s="637"/>
      <c r="DG7" s="637"/>
      <c r="DH7" s="637"/>
      <c r="DI7" s="637"/>
      <c r="DJ7" s="637"/>
      <c r="DK7" s="637"/>
      <c r="DL7" s="637"/>
      <c r="DM7" s="637"/>
      <c r="DN7" s="637"/>
      <c r="DO7" s="637"/>
      <c r="DP7" s="638"/>
      <c r="DQ7" s="642">
        <v>882076</v>
      </c>
      <c r="DR7" s="637"/>
      <c r="DS7" s="637"/>
      <c r="DT7" s="637"/>
      <c r="DU7" s="637"/>
      <c r="DV7" s="637"/>
      <c r="DW7" s="637"/>
      <c r="DX7" s="637"/>
      <c r="DY7" s="637"/>
      <c r="DZ7" s="637"/>
      <c r="EA7" s="637"/>
      <c r="EB7" s="637"/>
      <c r="EC7" s="666"/>
    </row>
    <row r="8" spans="2:143" ht="11.25" customHeight="1">
      <c r="B8" s="633" t="s">
        <v>233</v>
      </c>
      <c r="C8" s="634"/>
      <c r="D8" s="634"/>
      <c r="E8" s="634"/>
      <c r="F8" s="634"/>
      <c r="G8" s="634"/>
      <c r="H8" s="634"/>
      <c r="I8" s="634"/>
      <c r="J8" s="634"/>
      <c r="K8" s="634"/>
      <c r="L8" s="634"/>
      <c r="M8" s="634"/>
      <c r="N8" s="634"/>
      <c r="O8" s="634"/>
      <c r="P8" s="634"/>
      <c r="Q8" s="635"/>
      <c r="R8" s="636">
        <v>840</v>
      </c>
      <c r="S8" s="637"/>
      <c r="T8" s="637"/>
      <c r="U8" s="637"/>
      <c r="V8" s="637"/>
      <c r="W8" s="637"/>
      <c r="X8" s="637"/>
      <c r="Y8" s="638"/>
      <c r="Z8" s="685">
        <v>0</v>
      </c>
      <c r="AA8" s="685"/>
      <c r="AB8" s="685"/>
      <c r="AC8" s="685"/>
      <c r="AD8" s="686">
        <v>840</v>
      </c>
      <c r="AE8" s="686"/>
      <c r="AF8" s="686"/>
      <c r="AG8" s="686"/>
      <c r="AH8" s="686"/>
      <c r="AI8" s="686"/>
      <c r="AJ8" s="686"/>
      <c r="AK8" s="686"/>
      <c r="AL8" s="639">
        <v>0</v>
      </c>
      <c r="AM8" s="640"/>
      <c r="AN8" s="640"/>
      <c r="AO8" s="687"/>
      <c r="AP8" s="633" t="s">
        <v>234</v>
      </c>
      <c r="AQ8" s="634"/>
      <c r="AR8" s="634"/>
      <c r="AS8" s="634"/>
      <c r="AT8" s="634"/>
      <c r="AU8" s="634"/>
      <c r="AV8" s="634"/>
      <c r="AW8" s="634"/>
      <c r="AX8" s="634"/>
      <c r="AY8" s="634"/>
      <c r="AZ8" s="634"/>
      <c r="BA8" s="634"/>
      <c r="BB8" s="634"/>
      <c r="BC8" s="634"/>
      <c r="BD8" s="634"/>
      <c r="BE8" s="634"/>
      <c r="BF8" s="635"/>
      <c r="BG8" s="636">
        <v>6142</v>
      </c>
      <c r="BH8" s="637"/>
      <c r="BI8" s="637"/>
      <c r="BJ8" s="637"/>
      <c r="BK8" s="637"/>
      <c r="BL8" s="637"/>
      <c r="BM8" s="637"/>
      <c r="BN8" s="638"/>
      <c r="BO8" s="685">
        <v>1</v>
      </c>
      <c r="BP8" s="685"/>
      <c r="BQ8" s="685"/>
      <c r="BR8" s="685"/>
      <c r="BS8" s="642" t="s">
        <v>235</v>
      </c>
      <c r="BT8" s="637"/>
      <c r="BU8" s="637"/>
      <c r="BV8" s="637"/>
      <c r="BW8" s="637"/>
      <c r="BX8" s="637"/>
      <c r="BY8" s="637"/>
      <c r="BZ8" s="637"/>
      <c r="CA8" s="637"/>
      <c r="CB8" s="666"/>
      <c r="CD8" s="667" t="s">
        <v>236</v>
      </c>
      <c r="CE8" s="664"/>
      <c r="CF8" s="664"/>
      <c r="CG8" s="664"/>
      <c r="CH8" s="664"/>
      <c r="CI8" s="664"/>
      <c r="CJ8" s="664"/>
      <c r="CK8" s="664"/>
      <c r="CL8" s="664"/>
      <c r="CM8" s="664"/>
      <c r="CN8" s="664"/>
      <c r="CO8" s="664"/>
      <c r="CP8" s="664"/>
      <c r="CQ8" s="665"/>
      <c r="CR8" s="636">
        <v>624356</v>
      </c>
      <c r="CS8" s="637"/>
      <c r="CT8" s="637"/>
      <c r="CU8" s="637"/>
      <c r="CV8" s="637"/>
      <c r="CW8" s="637"/>
      <c r="CX8" s="637"/>
      <c r="CY8" s="638"/>
      <c r="CZ8" s="685">
        <v>16</v>
      </c>
      <c r="DA8" s="685"/>
      <c r="DB8" s="685"/>
      <c r="DC8" s="685"/>
      <c r="DD8" s="642">
        <v>624</v>
      </c>
      <c r="DE8" s="637"/>
      <c r="DF8" s="637"/>
      <c r="DG8" s="637"/>
      <c r="DH8" s="637"/>
      <c r="DI8" s="637"/>
      <c r="DJ8" s="637"/>
      <c r="DK8" s="637"/>
      <c r="DL8" s="637"/>
      <c r="DM8" s="637"/>
      <c r="DN8" s="637"/>
      <c r="DO8" s="637"/>
      <c r="DP8" s="638"/>
      <c r="DQ8" s="642">
        <v>391166</v>
      </c>
      <c r="DR8" s="637"/>
      <c r="DS8" s="637"/>
      <c r="DT8" s="637"/>
      <c r="DU8" s="637"/>
      <c r="DV8" s="637"/>
      <c r="DW8" s="637"/>
      <c r="DX8" s="637"/>
      <c r="DY8" s="637"/>
      <c r="DZ8" s="637"/>
      <c r="EA8" s="637"/>
      <c r="EB8" s="637"/>
      <c r="EC8" s="666"/>
    </row>
    <row r="9" spans="2:143" ht="11.25" customHeight="1">
      <c r="B9" s="633" t="s">
        <v>237</v>
      </c>
      <c r="C9" s="634"/>
      <c r="D9" s="634"/>
      <c r="E9" s="634"/>
      <c r="F9" s="634"/>
      <c r="G9" s="634"/>
      <c r="H9" s="634"/>
      <c r="I9" s="634"/>
      <c r="J9" s="634"/>
      <c r="K9" s="634"/>
      <c r="L9" s="634"/>
      <c r="M9" s="634"/>
      <c r="N9" s="634"/>
      <c r="O9" s="634"/>
      <c r="P9" s="634"/>
      <c r="Q9" s="635"/>
      <c r="R9" s="636">
        <v>658</v>
      </c>
      <c r="S9" s="637"/>
      <c r="T9" s="637"/>
      <c r="U9" s="637"/>
      <c r="V9" s="637"/>
      <c r="W9" s="637"/>
      <c r="X9" s="637"/>
      <c r="Y9" s="638"/>
      <c r="Z9" s="685">
        <v>0</v>
      </c>
      <c r="AA9" s="685"/>
      <c r="AB9" s="685"/>
      <c r="AC9" s="685"/>
      <c r="AD9" s="686">
        <v>658</v>
      </c>
      <c r="AE9" s="686"/>
      <c r="AF9" s="686"/>
      <c r="AG9" s="686"/>
      <c r="AH9" s="686"/>
      <c r="AI9" s="686"/>
      <c r="AJ9" s="686"/>
      <c r="AK9" s="686"/>
      <c r="AL9" s="639">
        <v>0</v>
      </c>
      <c r="AM9" s="640"/>
      <c r="AN9" s="640"/>
      <c r="AO9" s="687"/>
      <c r="AP9" s="633" t="s">
        <v>238</v>
      </c>
      <c r="AQ9" s="634"/>
      <c r="AR9" s="634"/>
      <c r="AS9" s="634"/>
      <c r="AT9" s="634"/>
      <c r="AU9" s="634"/>
      <c r="AV9" s="634"/>
      <c r="AW9" s="634"/>
      <c r="AX9" s="634"/>
      <c r="AY9" s="634"/>
      <c r="AZ9" s="634"/>
      <c r="BA9" s="634"/>
      <c r="BB9" s="634"/>
      <c r="BC9" s="634"/>
      <c r="BD9" s="634"/>
      <c r="BE9" s="634"/>
      <c r="BF9" s="635"/>
      <c r="BG9" s="636">
        <v>120758</v>
      </c>
      <c r="BH9" s="637"/>
      <c r="BI9" s="637"/>
      <c r="BJ9" s="637"/>
      <c r="BK9" s="637"/>
      <c r="BL9" s="637"/>
      <c r="BM9" s="637"/>
      <c r="BN9" s="638"/>
      <c r="BO9" s="685">
        <v>19.7</v>
      </c>
      <c r="BP9" s="685"/>
      <c r="BQ9" s="685"/>
      <c r="BR9" s="685"/>
      <c r="BS9" s="642" t="s">
        <v>223</v>
      </c>
      <c r="BT9" s="637"/>
      <c r="BU9" s="637"/>
      <c r="BV9" s="637"/>
      <c r="BW9" s="637"/>
      <c r="BX9" s="637"/>
      <c r="BY9" s="637"/>
      <c r="BZ9" s="637"/>
      <c r="CA9" s="637"/>
      <c r="CB9" s="666"/>
      <c r="CD9" s="667" t="s">
        <v>239</v>
      </c>
      <c r="CE9" s="664"/>
      <c r="CF9" s="664"/>
      <c r="CG9" s="664"/>
      <c r="CH9" s="664"/>
      <c r="CI9" s="664"/>
      <c r="CJ9" s="664"/>
      <c r="CK9" s="664"/>
      <c r="CL9" s="664"/>
      <c r="CM9" s="664"/>
      <c r="CN9" s="664"/>
      <c r="CO9" s="664"/>
      <c r="CP9" s="664"/>
      <c r="CQ9" s="665"/>
      <c r="CR9" s="636">
        <v>161613</v>
      </c>
      <c r="CS9" s="637"/>
      <c r="CT9" s="637"/>
      <c r="CU9" s="637"/>
      <c r="CV9" s="637"/>
      <c r="CW9" s="637"/>
      <c r="CX9" s="637"/>
      <c r="CY9" s="638"/>
      <c r="CZ9" s="685">
        <v>4.0999999999999996</v>
      </c>
      <c r="DA9" s="685"/>
      <c r="DB9" s="685"/>
      <c r="DC9" s="685"/>
      <c r="DD9" s="642">
        <v>25887</v>
      </c>
      <c r="DE9" s="637"/>
      <c r="DF9" s="637"/>
      <c r="DG9" s="637"/>
      <c r="DH9" s="637"/>
      <c r="DI9" s="637"/>
      <c r="DJ9" s="637"/>
      <c r="DK9" s="637"/>
      <c r="DL9" s="637"/>
      <c r="DM9" s="637"/>
      <c r="DN9" s="637"/>
      <c r="DO9" s="637"/>
      <c r="DP9" s="638"/>
      <c r="DQ9" s="642">
        <v>124602</v>
      </c>
      <c r="DR9" s="637"/>
      <c r="DS9" s="637"/>
      <c r="DT9" s="637"/>
      <c r="DU9" s="637"/>
      <c r="DV9" s="637"/>
      <c r="DW9" s="637"/>
      <c r="DX9" s="637"/>
      <c r="DY9" s="637"/>
      <c r="DZ9" s="637"/>
      <c r="EA9" s="637"/>
      <c r="EB9" s="637"/>
      <c r="EC9" s="666"/>
    </row>
    <row r="10" spans="2:143" ht="11.25" customHeight="1">
      <c r="B10" s="633" t="s">
        <v>240</v>
      </c>
      <c r="C10" s="634"/>
      <c r="D10" s="634"/>
      <c r="E10" s="634"/>
      <c r="F10" s="634"/>
      <c r="G10" s="634"/>
      <c r="H10" s="634"/>
      <c r="I10" s="634"/>
      <c r="J10" s="634"/>
      <c r="K10" s="634"/>
      <c r="L10" s="634"/>
      <c r="M10" s="634"/>
      <c r="N10" s="634"/>
      <c r="O10" s="634"/>
      <c r="P10" s="634"/>
      <c r="Q10" s="635"/>
      <c r="R10" s="636" t="s">
        <v>223</v>
      </c>
      <c r="S10" s="637"/>
      <c r="T10" s="637"/>
      <c r="U10" s="637"/>
      <c r="V10" s="637"/>
      <c r="W10" s="637"/>
      <c r="X10" s="637"/>
      <c r="Y10" s="638"/>
      <c r="Z10" s="685" t="s">
        <v>126</v>
      </c>
      <c r="AA10" s="685"/>
      <c r="AB10" s="685"/>
      <c r="AC10" s="685"/>
      <c r="AD10" s="686" t="s">
        <v>223</v>
      </c>
      <c r="AE10" s="686"/>
      <c r="AF10" s="686"/>
      <c r="AG10" s="686"/>
      <c r="AH10" s="686"/>
      <c r="AI10" s="686"/>
      <c r="AJ10" s="686"/>
      <c r="AK10" s="686"/>
      <c r="AL10" s="639" t="s">
        <v>223</v>
      </c>
      <c r="AM10" s="640"/>
      <c r="AN10" s="640"/>
      <c r="AO10" s="687"/>
      <c r="AP10" s="633" t="s">
        <v>241</v>
      </c>
      <c r="AQ10" s="634"/>
      <c r="AR10" s="634"/>
      <c r="AS10" s="634"/>
      <c r="AT10" s="634"/>
      <c r="AU10" s="634"/>
      <c r="AV10" s="634"/>
      <c r="AW10" s="634"/>
      <c r="AX10" s="634"/>
      <c r="AY10" s="634"/>
      <c r="AZ10" s="634"/>
      <c r="BA10" s="634"/>
      <c r="BB10" s="634"/>
      <c r="BC10" s="634"/>
      <c r="BD10" s="634"/>
      <c r="BE10" s="634"/>
      <c r="BF10" s="635"/>
      <c r="BG10" s="636">
        <v>12739</v>
      </c>
      <c r="BH10" s="637"/>
      <c r="BI10" s="637"/>
      <c r="BJ10" s="637"/>
      <c r="BK10" s="637"/>
      <c r="BL10" s="637"/>
      <c r="BM10" s="637"/>
      <c r="BN10" s="638"/>
      <c r="BO10" s="685">
        <v>2.1</v>
      </c>
      <c r="BP10" s="685"/>
      <c r="BQ10" s="685"/>
      <c r="BR10" s="685"/>
      <c r="BS10" s="642" t="s">
        <v>223</v>
      </c>
      <c r="BT10" s="637"/>
      <c r="BU10" s="637"/>
      <c r="BV10" s="637"/>
      <c r="BW10" s="637"/>
      <c r="BX10" s="637"/>
      <c r="BY10" s="637"/>
      <c r="BZ10" s="637"/>
      <c r="CA10" s="637"/>
      <c r="CB10" s="666"/>
      <c r="CD10" s="667" t="s">
        <v>242</v>
      </c>
      <c r="CE10" s="664"/>
      <c r="CF10" s="664"/>
      <c r="CG10" s="664"/>
      <c r="CH10" s="664"/>
      <c r="CI10" s="664"/>
      <c r="CJ10" s="664"/>
      <c r="CK10" s="664"/>
      <c r="CL10" s="664"/>
      <c r="CM10" s="664"/>
      <c r="CN10" s="664"/>
      <c r="CO10" s="664"/>
      <c r="CP10" s="664"/>
      <c r="CQ10" s="665"/>
      <c r="CR10" s="636" t="s">
        <v>126</v>
      </c>
      <c r="CS10" s="637"/>
      <c r="CT10" s="637"/>
      <c r="CU10" s="637"/>
      <c r="CV10" s="637"/>
      <c r="CW10" s="637"/>
      <c r="CX10" s="637"/>
      <c r="CY10" s="638"/>
      <c r="CZ10" s="685" t="s">
        <v>223</v>
      </c>
      <c r="DA10" s="685"/>
      <c r="DB10" s="685"/>
      <c r="DC10" s="685"/>
      <c r="DD10" s="642" t="s">
        <v>126</v>
      </c>
      <c r="DE10" s="637"/>
      <c r="DF10" s="637"/>
      <c r="DG10" s="637"/>
      <c r="DH10" s="637"/>
      <c r="DI10" s="637"/>
      <c r="DJ10" s="637"/>
      <c r="DK10" s="637"/>
      <c r="DL10" s="637"/>
      <c r="DM10" s="637"/>
      <c r="DN10" s="637"/>
      <c r="DO10" s="637"/>
      <c r="DP10" s="638"/>
      <c r="DQ10" s="642" t="s">
        <v>223</v>
      </c>
      <c r="DR10" s="637"/>
      <c r="DS10" s="637"/>
      <c r="DT10" s="637"/>
      <c r="DU10" s="637"/>
      <c r="DV10" s="637"/>
      <c r="DW10" s="637"/>
      <c r="DX10" s="637"/>
      <c r="DY10" s="637"/>
      <c r="DZ10" s="637"/>
      <c r="EA10" s="637"/>
      <c r="EB10" s="637"/>
      <c r="EC10" s="666"/>
    </row>
    <row r="11" spans="2:143" ht="11.25" customHeight="1">
      <c r="B11" s="633" t="s">
        <v>243</v>
      </c>
      <c r="C11" s="634"/>
      <c r="D11" s="634"/>
      <c r="E11" s="634"/>
      <c r="F11" s="634"/>
      <c r="G11" s="634"/>
      <c r="H11" s="634"/>
      <c r="I11" s="634"/>
      <c r="J11" s="634"/>
      <c r="K11" s="634"/>
      <c r="L11" s="634"/>
      <c r="M11" s="634"/>
      <c r="N11" s="634"/>
      <c r="O11" s="634"/>
      <c r="P11" s="634"/>
      <c r="Q11" s="635"/>
      <c r="R11" s="636" t="s">
        <v>126</v>
      </c>
      <c r="S11" s="637"/>
      <c r="T11" s="637"/>
      <c r="U11" s="637"/>
      <c r="V11" s="637"/>
      <c r="W11" s="637"/>
      <c r="X11" s="637"/>
      <c r="Y11" s="638"/>
      <c r="Z11" s="685" t="s">
        <v>126</v>
      </c>
      <c r="AA11" s="685"/>
      <c r="AB11" s="685"/>
      <c r="AC11" s="685"/>
      <c r="AD11" s="686" t="s">
        <v>223</v>
      </c>
      <c r="AE11" s="686"/>
      <c r="AF11" s="686"/>
      <c r="AG11" s="686"/>
      <c r="AH11" s="686"/>
      <c r="AI11" s="686"/>
      <c r="AJ11" s="686"/>
      <c r="AK11" s="686"/>
      <c r="AL11" s="639" t="s">
        <v>223</v>
      </c>
      <c r="AM11" s="640"/>
      <c r="AN11" s="640"/>
      <c r="AO11" s="687"/>
      <c r="AP11" s="633" t="s">
        <v>244</v>
      </c>
      <c r="AQ11" s="634"/>
      <c r="AR11" s="634"/>
      <c r="AS11" s="634"/>
      <c r="AT11" s="634"/>
      <c r="AU11" s="634"/>
      <c r="AV11" s="634"/>
      <c r="AW11" s="634"/>
      <c r="AX11" s="634"/>
      <c r="AY11" s="634"/>
      <c r="AZ11" s="634"/>
      <c r="BA11" s="634"/>
      <c r="BB11" s="634"/>
      <c r="BC11" s="634"/>
      <c r="BD11" s="634"/>
      <c r="BE11" s="634"/>
      <c r="BF11" s="635"/>
      <c r="BG11" s="636">
        <v>48112</v>
      </c>
      <c r="BH11" s="637"/>
      <c r="BI11" s="637"/>
      <c r="BJ11" s="637"/>
      <c r="BK11" s="637"/>
      <c r="BL11" s="637"/>
      <c r="BM11" s="637"/>
      <c r="BN11" s="638"/>
      <c r="BO11" s="685">
        <v>7.8</v>
      </c>
      <c r="BP11" s="685"/>
      <c r="BQ11" s="685"/>
      <c r="BR11" s="685"/>
      <c r="BS11" s="642" t="s">
        <v>223</v>
      </c>
      <c r="BT11" s="637"/>
      <c r="BU11" s="637"/>
      <c r="BV11" s="637"/>
      <c r="BW11" s="637"/>
      <c r="BX11" s="637"/>
      <c r="BY11" s="637"/>
      <c r="BZ11" s="637"/>
      <c r="CA11" s="637"/>
      <c r="CB11" s="666"/>
      <c r="CD11" s="667" t="s">
        <v>245</v>
      </c>
      <c r="CE11" s="664"/>
      <c r="CF11" s="664"/>
      <c r="CG11" s="664"/>
      <c r="CH11" s="664"/>
      <c r="CI11" s="664"/>
      <c r="CJ11" s="664"/>
      <c r="CK11" s="664"/>
      <c r="CL11" s="664"/>
      <c r="CM11" s="664"/>
      <c r="CN11" s="664"/>
      <c r="CO11" s="664"/>
      <c r="CP11" s="664"/>
      <c r="CQ11" s="665"/>
      <c r="CR11" s="636">
        <v>194628</v>
      </c>
      <c r="CS11" s="637"/>
      <c r="CT11" s="637"/>
      <c r="CU11" s="637"/>
      <c r="CV11" s="637"/>
      <c r="CW11" s="637"/>
      <c r="CX11" s="637"/>
      <c r="CY11" s="638"/>
      <c r="CZ11" s="685">
        <v>5</v>
      </c>
      <c r="DA11" s="685"/>
      <c r="DB11" s="685"/>
      <c r="DC11" s="685"/>
      <c r="DD11" s="642">
        <v>5240</v>
      </c>
      <c r="DE11" s="637"/>
      <c r="DF11" s="637"/>
      <c r="DG11" s="637"/>
      <c r="DH11" s="637"/>
      <c r="DI11" s="637"/>
      <c r="DJ11" s="637"/>
      <c r="DK11" s="637"/>
      <c r="DL11" s="637"/>
      <c r="DM11" s="637"/>
      <c r="DN11" s="637"/>
      <c r="DO11" s="637"/>
      <c r="DP11" s="638"/>
      <c r="DQ11" s="642">
        <v>122784</v>
      </c>
      <c r="DR11" s="637"/>
      <c r="DS11" s="637"/>
      <c r="DT11" s="637"/>
      <c r="DU11" s="637"/>
      <c r="DV11" s="637"/>
      <c r="DW11" s="637"/>
      <c r="DX11" s="637"/>
      <c r="DY11" s="637"/>
      <c r="DZ11" s="637"/>
      <c r="EA11" s="637"/>
      <c r="EB11" s="637"/>
      <c r="EC11" s="666"/>
    </row>
    <row r="12" spans="2:143" ht="11.25" customHeight="1">
      <c r="B12" s="633" t="s">
        <v>246</v>
      </c>
      <c r="C12" s="634"/>
      <c r="D12" s="634"/>
      <c r="E12" s="634"/>
      <c r="F12" s="634"/>
      <c r="G12" s="634"/>
      <c r="H12" s="634"/>
      <c r="I12" s="634"/>
      <c r="J12" s="634"/>
      <c r="K12" s="634"/>
      <c r="L12" s="634"/>
      <c r="M12" s="634"/>
      <c r="N12" s="634"/>
      <c r="O12" s="634"/>
      <c r="P12" s="634"/>
      <c r="Q12" s="635"/>
      <c r="R12" s="636">
        <v>82282</v>
      </c>
      <c r="S12" s="637"/>
      <c r="T12" s="637"/>
      <c r="U12" s="637"/>
      <c r="V12" s="637"/>
      <c r="W12" s="637"/>
      <c r="X12" s="637"/>
      <c r="Y12" s="638"/>
      <c r="Z12" s="685">
        <v>2</v>
      </c>
      <c r="AA12" s="685"/>
      <c r="AB12" s="685"/>
      <c r="AC12" s="685"/>
      <c r="AD12" s="686">
        <v>82282</v>
      </c>
      <c r="AE12" s="686"/>
      <c r="AF12" s="686"/>
      <c r="AG12" s="686"/>
      <c r="AH12" s="686"/>
      <c r="AI12" s="686"/>
      <c r="AJ12" s="686"/>
      <c r="AK12" s="686"/>
      <c r="AL12" s="639">
        <v>4</v>
      </c>
      <c r="AM12" s="640"/>
      <c r="AN12" s="640"/>
      <c r="AO12" s="687"/>
      <c r="AP12" s="633" t="s">
        <v>247</v>
      </c>
      <c r="AQ12" s="634"/>
      <c r="AR12" s="634"/>
      <c r="AS12" s="634"/>
      <c r="AT12" s="634"/>
      <c r="AU12" s="634"/>
      <c r="AV12" s="634"/>
      <c r="AW12" s="634"/>
      <c r="AX12" s="634"/>
      <c r="AY12" s="634"/>
      <c r="AZ12" s="634"/>
      <c r="BA12" s="634"/>
      <c r="BB12" s="634"/>
      <c r="BC12" s="634"/>
      <c r="BD12" s="634"/>
      <c r="BE12" s="634"/>
      <c r="BF12" s="635"/>
      <c r="BG12" s="636">
        <v>384431</v>
      </c>
      <c r="BH12" s="637"/>
      <c r="BI12" s="637"/>
      <c r="BJ12" s="637"/>
      <c r="BK12" s="637"/>
      <c r="BL12" s="637"/>
      <c r="BM12" s="637"/>
      <c r="BN12" s="638"/>
      <c r="BO12" s="685">
        <v>62.6</v>
      </c>
      <c r="BP12" s="685"/>
      <c r="BQ12" s="685"/>
      <c r="BR12" s="685"/>
      <c r="BS12" s="642" t="s">
        <v>126</v>
      </c>
      <c r="BT12" s="637"/>
      <c r="BU12" s="637"/>
      <c r="BV12" s="637"/>
      <c r="BW12" s="637"/>
      <c r="BX12" s="637"/>
      <c r="BY12" s="637"/>
      <c r="BZ12" s="637"/>
      <c r="CA12" s="637"/>
      <c r="CB12" s="666"/>
      <c r="CD12" s="667" t="s">
        <v>248</v>
      </c>
      <c r="CE12" s="664"/>
      <c r="CF12" s="664"/>
      <c r="CG12" s="664"/>
      <c r="CH12" s="664"/>
      <c r="CI12" s="664"/>
      <c r="CJ12" s="664"/>
      <c r="CK12" s="664"/>
      <c r="CL12" s="664"/>
      <c r="CM12" s="664"/>
      <c r="CN12" s="664"/>
      <c r="CO12" s="664"/>
      <c r="CP12" s="664"/>
      <c r="CQ12" s="665"/>
      <c r="CR12" s="636">
        <v>58856</v>
      </c>
      <c r="CS12" s="637"/>
      <c r="CT12" s="637"/>
      <c r="CU12" s="637"/>
      <c r="CV12" s="637"/>
      <c r="CW12" s="637"/>
      <c r="CX12" s="637"/>
      <c r="CY12" s="638"/>
      <c r="CZ12" s="685">
        <v>1.5</v>
      </c>
      <c r="DA12" s="685"/>
      <c r="DB12" s="685"/>
      <c r="DC12" s="685"/>
      <c r="DD12" s="642">
        <v>216</v>
      </c>
      <c r="DE12" s="637"/>
      <c r="DF12" s="637"/>
      <c r="DG12" s="637"/>
      <c r="DH12" s="637"/>
      <c r="DI12" s="637"/>
      <c r="DJ12" s="637"/>
      <c r="DK12" s="637"/>
      <c r="DL12" s="637"/>
      <c r="DM12" s="637"/>
      <c r="DN12" s="637"/>
      <c r="DO12" s="637"/>
      <c r="DP12" s="638"/>
      <c r="DQ12" s="642">
        <v>50740</v>
      </c>
      <c r="DR12" s="637"/>
      <c r="DS12" s="637"/>
      <c r="DT12" s="637"/>
      <c r="DU12" s="637"/>
      <c r="DV12" s="637"/>
      <c r="DW12" s="637"/>
      <c r="DX12" s="637"/>
      <c r="DY12" s="637"/>
      <c r="DZ12" s="637"/>
      <c r="EA12" s="637"/>
      <c r="EB12" s="637"/>
      <c r="EC12" s="666"/>
    </row>
    <row r="13" spans="2:143" ht="11.25" customHeight="1">
      <c r="B13" s="633" t="s">
        <v>249</v>
      </c>
      <c r="C13" s="634"/>
      <c r="D13" s="634"/>
      <c r="E13" s="634"/>
      <c r="F13" s="634"/>
      <c r="G13" s="634"/>
      <c r="H13" s="634"/>
      <c r="I13" s="634"/>
      <c r="J13" s="634"/>
      <c r="K13" s="634"/>
      <c r="L13" s="634"/>
      <c r="M13" s="634"/>
      <c r="N13" s="634"/>
      <c r="O13" s="634"/>
      <c r="P13" s="634"/>
      <c r="Q13" s="635"/>
      <c r="R13" s="636">
        <v>5942</v>
      </c>
      <c r="S13" s="637"/>
      <c r="T13" s="637"/>
      <c r="U13" s="637"/>
      <c r="V13" s="637"/>
      <c r="W13" s="637"/>
      <c r="X13" s="637"/>
      <c r="Y13" s="638"/>
      <c r="Z13" s="685">
        <v>0.1</v>
      </c>
      <c r="AA13" s="685"/>
      <c r="AB13" s="685"/>
      <c r="AC13" s="685"/>
      <c r="AD13" s="686">
        <v>5942</v>
      </c>
      <c r="AE13" s="686"/>
      <c r="AF13" s="686"/>
      <c r="AG13" s="686"/>
      <c r="AH13" s="686"/>
      <c r="AI13" s="686"/>
      <c r="AJ13" s="686"/>
      <c r="AK13" s="686"/>
      <c r="AL13" s="639">
        <v>0.3</v>
      </c>
      <c r="AM13" s="640"/>
      <c r="AN13" s="640"/>
      <c r="AO13" s="687"/>
      <c r="AP13" s="633" t="s">
        <v>250</v>
      </c>
      <c r="AQ13" s="634"/>
      <c r="AR13" s="634"/>
      <c r="AS13" s="634"/>
      <c r="AT13" s="634"/>
      <c r="AU13" s="634"/>
      <c r="AV13" s="634"/>
      <c r="AW13" s="634"/>
      <c r="AX13" s="634"/>
      <c r="AY13" s="634"/>
      <c r="AZ13" s="634"/>
      <c r="BA13" s="634"/>
      <c r="BB13" s="634"/>
      <c r="BC13" s="634"/>
      <c r="BD13" s="634"/>
      <c r="BE13" s="634"/>
      <c r="BF13" s="635"/>
      <c r="BG13" s="636">
        <v>383871</v>
      </c>
      <c r="BH13" s="637"/>
      <c r="BI13" s="637"/>
      <c r="BJ13" s="637"/>
      <c r="BK13" s="637"/>
      <c r="BL13" s="637"/>
      <c r="BM13" s="637"/>
      <c r="BN13" s="638"/>
      <c r="BO13" s="685">
        <v>62.5</v>
      </c>
      <c r="BP13" s="685"/>
      <c r="BQ13" s="685"/>
      <c r="BR13" s="685"/>
      <c r="BS13" s="642" t="s">
        <v>223</v>
      </c>
      <c r="BT13" s="637"/>
      <c r="BU13" s="637"/>
      <c r="BV13" s="637"/>
      <c r="BW13" s="637"/>
      <c r="BX13" s="637"/>
      <c r="BY13" s="637"/>
      <c r="BZ13" s="637"/>
      <c r="CA13" s="637"/>
      <c r="CB13" s="666"/>
      <c r="CD13" s="667" t="s">
        <v>251</v>
      </c>
      <c r="CE13" s="664"/>
      <c r="CF13" s="664"/>
      <c r="CG13" s="664"/>
      <c r="CH13" s="664"/>
      <c r="CI13" s="664"/>
      <c r="CJ13" s="664"/>
      <c r="CK13" s="664"/>
      <c r="CL13" s="664"/>
      <c r="CM13" s="664"/>
      <c r="CN13" s="664"/>
      <c r="CO13" s="664"/>
      <c r="CP13" s="664"/>
      <c r="CQ13" s="665"/>
      <c r="CR13" s="636">
        <v>732828</v>
      </c>
      <c r="CS13" s="637"/>
      <c r="CT13" s="637"/>
      <c r="CU13" s="637"/>
      <c r="CV13" s="637"/>
      <c r="CW13" s="637"/>
      <c r="CX13" s="637"/>
      <c r="CY13" s="638"/>
      <c r="CZ13" s="685">
        <v>18.8</v>
      </c>
      <c r="DA13" s="685"/>
      <c r="DB13" s="685"/>
      <c r="DC13" s="685"/>
      <c r="DD13" s="642">
        <v>519666</v>
      </c>
      <c r="DE13" s="637"/>
      <c r="DF13" s="637"/>
      <c r="DG13" s="637"/>
      <c r="DH13" s="637"/>
      <c r="DI13" s="637"/>
      <c r="DJ13" s="637"/>
      <c r="DK13" s="637"/>
      <c r="DL13" s="637"/>
      <c r="DM13" s="637"/>
      <c r="DN13" s="637"/>
      <c r="DO13" s="637"/>
      <c r="DP13" s="638"/>
      <c r="DQ13" s="642">
        <v>197901</v>
      </c>
      <c r="DR13" s="637"/>
      <c r="DS13" s="637"/>
      <c r="DT13" s="637"/>
      <c r="DU13" s="637"/>
      <c r="DV13" s="637"/>
      <c r="DW13" s="637"/>
      <c r="DX13" s="637"/>
      <c r="DY13" s="637"/>
      <c r="DZ13" s="637"/>
      <c r="EA13" s="637"/>
      <c r="EB13" s="637"/>
      <c r="EC13" s="666"/>
    </row>
    <row r="14" spans="2:143" ht="11.25" customHeight="1">
      <c r="B14" s="633" t="s">
        <v>252</v>
      </c>
      <c r="C14" s="634"/>
      <c r="D14" s="634"/>
      <c r="E14" s="634"/>
      <c r="F14" s="634"/>
      <c r="G14" s="634"/>
      <c r="H14" s="634"/>
      <c r="I14" s="634"/>
      <c r="J14" s="634"/>
      <c r="K14" s="634"/>
      <c r="L14" s="634"/>
      <c r="M14" s="634"/>
      <c r="N14" s="634"/>
      <c r="O14" s="634"/>
      <c r="P14" s="634"/>
      <c r="Q14" s="635"/>
      <c r="R14" s="636" t="s">
        <v>223</v>
      </c>
      <c r="S14" s="637"/>
      <c r="T14" s="637"/>
      <c r="U14" s="637"/>
      <c r="V14" s="637"/>
      <c r="W14" s="637"/>
      <c r="X14" s="637"/>
      <c r="Y14" s="638"/>
      <c r="Z14" s="685" t="s">
        <v>223</v>
      </c>
      <c r="AA14" s="685"/>
      <c r="AB14" s="685"/>
      <c r="AC14" s="685"/>
      <c r="AD14" s="686" t="s">
        <v>126</v>
      </c>
      <c r="AE14" s="686"/>
      <c r="AF14" s="686"/>
      <c r="AG14" s="686"/>
      <c r="AH14" s="686"/>
      <c r="AI14" s="686"/>
      <c r="AJ14" s="686"/>
      <c r="AK14" s="686"/>
      <c r="AL14" s="639" t="s">
        <v>223</v>
      </c>
      <c r="AM14" s="640"/>
      <c r="AN14" s="640"/>
      <c r="AO14" s="687"/>
      <c r="AP14" s="633" t="s">
        <v>253</v>
      </c>
      <c r="AQ14" s="634"/>
      <c r="AR14" s="634"/>
      <c r="AS14" s="634"/>
      <c r="AT14" s="634"/>
      <c r="AU14" s="634"/>
      <c r="AV14" s="634"/>
      <c r="AW14" s="634"/>
      <c r="AX14" s="634"/>
      <c r="AY14" s="634"/>
      <c r="AZ14" s="634"/>
      <c r="BA14" s="634"/>
      <c r="BB14" s="634"/>
      <c r="BC14" s="634"/>
      <c r="BD14" s="634"/>
      <c r="BE14" s="634"/>
      <c r="BF14" s="635"/>
      <c r="BG14" s="636">
        <v>11072</v>
      </c>
      <c r="BH14" s="637"/>
      <c r="BI14" s="637"/>
      <c r="BJ14" s="637"/>
      <c r="BK14" s="637"/>
      <c r="BL14" s="637"/>
      <c r="BM14" s="637"/>
      <c r="BN14" s="638"/>
      <c r="BO14" s="685">
        <v>1.8</v>
      </c>
      <c r="BP14" s="685"/>
      <c r="BQ14" s="685"/>
      <c r="BR14" s="685"/>
      <c r="BS14" s="642" t="s">
        <v>223</v>
      </c>
      <c r="BT14" s="637"/>
      <c r="BU14" s="637"/>
      <c r="BV14" s="637"/>
      <c r="BW14" s="637"/>
      <c r="BX14" s="637"/>
      <c r="BY14" s="637"/>
      <c r="BZ14" s="637"/>
      <c r="CA14" s="637"/>
      <c r="CB14" s="666"/>
      <c r="CD14" s="667" t="s">
        <v>254</v>
      </c>
      <c r="CE14" s="664"/>
      <c r="CF14" s="664"/>
      <c r="CG14" s="664"/>
      <c r="CH14" s="664"/>
      <c r="CI14" s="664"/>
      <c r="CJ14" s="664"/>
      <c r="CK14" s="664"/>
      <c r="CL14" s="664"/>
      <c r="CM14" s="664"/>
      <c r="CN14" s="664"/>
      <c r="CO14" s="664"/>
      <c r="CP14" s="664"/>
      <c r="CQ14" s="665"/>
      <c r="CR14" s="636">
        <v>130250</v>
      </c>
      <c r="CS14" s="637"/>
      <c r="CT14" s="637"/>
      <c r="CU14" s="637"/>
      <c r="CV14" s="637"/>
      <c r="CW14" s="637"/>
      <c r="CX14" s="637"/>
      <c r="CY14" s="638"/>
      <c r="CZ14" s="685">
        <v>3.3</v>
      </c>
      <c r="DA14" s="685"/>
      <c r="DB14" s="685"/>
      <c r="DC14" s="685"/>
      <c r="DD14" s="642">
        <v>8572</v>
      </c>
      <c r="DE14" s="637"/>
      <c r="DF14" s="637"/>
      <c r="DG14" s="637"/>
      <c r="DH14" s="637"/>
      <c r="DI14" s="637"/>
      <c r="DJ14" s="637"/>
      <c r="DK14" s="637"/>
      <c r="DL14" s="637"/>
      <c r="DM14" s="637"/>
      <c r="DN14" s="637"/>
      <c r="DO14" s="637"/>
      <c r="DP14" s="638"/>
      <c r="DQ14" s="642">
        <v>111606</v>
      </c>
      <c r="DR14" s="637"/>
      <c r="DS14" s="637"/>
      <c r="DT14" s="637"/>
      <c r="DU14" s="637"/>
      <c r="DV14" s="637"/>
      <c r="DW14" s="637"/>
      <c r="DX14" s="637"/>
      <c r="DY14" s="637"/>
      <c r="DZ14" s="637"/>
      <c r="EA14" s="637"/>
      <c r="EB14" s="637"/>
      <c r="EC14" s="666"/>
    </row>
    <row r="15" spans="2:143" ht="11.25" customHeight="1">
      <c r="B15" s="633" t="s">
        <v>255</v>
      </c>
      <c r="C15" s="634"/>
      <c r="D15" s="634"/>
      <c r="E15" s="634"/>
      <c r="F15" s="634"/>
      <c r="G15" s="634"/>
      <c r="H15" s="634"/>
      <c r="I15" s="634"/>
      <c r="J15" s="634"/>
      <c r="K15" s="634"/>
      <c r="L15" s="634"/>
      <c r="M15" s="634"/>
      <c r="N15" s="634"/>
      <c r="O15" s="634"/>
      <c r="P15" s="634"/>
      <c r="Q15" s="635"/>
      <c r="R15" s="636">
        <v>5506</v>
      </c>
      <c r="S15" s="637"/>
      <c r="T15" s="637"/>
      <c r="U15" s="637"/>
      <c r="V15" s="637"/>
      <c r="W15" s="637"/>
      <c r="X15" s="637"/>
      <c r="Y15" s="638"/>
      <c r="Z15" s="685">
        <v>0.1</v>
      </c>
      <c r="AA15" s="685"/>
      <c r="AB15" s="685"/>
      <c r="AC15" s="685"/>
      <c r="AD15" s="686">
        <v>5506</v>
      </c>
      <c r="AE15" s="686"/>
      <c r="AF15" s="686"/>
      <c r="AG15" s="686"/>
      <c r="AH15" s="686"/>
      <c r="AI15" s="686"/>
      <c r="AJ15" s="686"/>
      <c r="AK15" s="686"/>
      <c r="AL15" s="639">
        <v>0.3</v>
      </c>
      <c r="AM15" s="640"/>
      <c r="AN15" s="640"/>
      <c r="AO15" s="687"/>
      <c r="AP15" s="633" t="s">
        <v>256</v>
      </c>
      <c r="AQ15" s="634"/>
      <c r="AR15" s="634"/>
      <c r="AS15" s="634"/>
      <c r="AT15" s="634"/>
      <c r="AU15" s="634"/>
      <c r="AV15" s="634"/>
      <c r="AW15" s="634"/>
      <c r="AX15" s="634"/>
      <c r="AY15" s="634"/>
      <c r="AZ15" s="634"/>
      <c r="BA15" s="634"/>
      <c r="BB15" s="634"/>
      <c r="BC15" s="634"/>
      <c r="BD15" s="634"/>
      <c r="BE15" s="634"/>
      <c r="BF15" s="635"/>
      <c r="BG15" s="636">
        <v>19745</v>
      </c>
      <c r="BH15" s="637"/>
      <c r="BI15" s="637"/>
      <c r="BJ15" s="637"/>
      <c r="BK15" s="637"/>
      <c r="BL15" s="637"/>
      <c r="BM15" s="637"/>
      <c r="BN15" s="638"/>
      <c r="BO15" s="685">
        <v>3.2</v>
      </c>
      <c r="BP15" s="685"/>
      <c r="BQ15" s="685"/>
      <c r="BR15" s="685"/>
      <c r="BS15" s="642" t="s">
        <v>223</v>
      </c>
      <c r="BT15" s="637"/>
      <c r="BU15" s="637"/>
      <c r="BV15" s="637"/>
      <c r="BW15" s="637"/>
      <c r="BX15" s="637"/>
      <c r="BY15" s="637"/>
      <c r="BZ15" s="637"/>
      <c r="CA15" s="637"/>
      <c r="CB15" s="666"/>
      <c r="CD15" s="667" t="s">
        <v>257</v>
      </c>
      <c r="CE15" s="664"/>
      <c r="CF15" s="664"/>
      <c r="CG15" s="664"/>
      <c r="CH15" s="664"/>
      <c r="CI15" s="664"/>
      <c r="CJ15" s="664"/>
      <c r="CK15" s="664"/>
      <c r="CL15" s="664"/>
      <c r="CM15" s="664"/>
      <c r="CN15" s="664"/>
      <c r="CO15" s="664"/>
      <c r="CP15" s="664"/>
      <c r="CQ15" s="665"/>
      <c r="CR15" s="636">
        <v>397005</v>
      </c>
      <c r="CS15" s="637"/>
      <c r="CT15" s="637"/>
      <c r="CU15" s="637"/>
      <c r="CV15" s="637"/>
      <c r="CW15" s="637"/>
      <c r="CX15" s="637"/>
      <c r="CY15" s="638"/>
      <c r="CZ15" s="685">
        <v>10.199999999999999</v>
      </c>
      <c r="DA15" s="685"/>
      <c r="DB15" s="685"/>
      <c r="DC15" s="685"/>
      <c r="DD15" s="642">
        <v>68284</v>
      </c>
      <c r="DE15" s="637"/>
      <c r="DF15" s="637"/>
      <c r="DG15" s="637"/>
      <c r="DH15" s="637"/>
      <c r="DI15" s="637"/>
      <c r="DJ15" s="637"/>
      <c r="DK15" s="637"/>
      <c r="DL15" s="637"/>
      <c r="DM15" s="637"/>
      <c r="DN15" s="637"/>
      <c r="DO15" s="637"/>
      <c r="DP15" s="638"/>
      <c r="DQ15" s="642">
        <v>297711</v>
      </c>
      <c r="DR15" s="637"/>
      <c r="DS15" s="637"/>
      <c r="DT15" s="637"/>
      <c r="DU15" s="637"/>
      <c r="DV15" s="637"/>
      <c r="DW15" s="637"/>
      <c r="DX15" s="637"/>
      <c r="DY15" s="637"/>
      <c r="DZ15" s="637"/>
      <c r="EA15" s="637"/>
      <c r="EB15" s="637"/>
      <c r="EC15" s="666"/>
    </row>
    <row r="16" spans="2:143" ht="11.25" customHeight="1">
      <c r="B16" s="633" t="s">
        <v>258</v>
      </c>
      <c r="C16" s="634"/>
      <c r="D16" s="634"/>
      <c r="E16" s="634"/>
      <c r="F16" s="634"/>
      <c r="G16" s="634"/>
      <c r="H16" s="634"/>
      <c r="I16" s="634"/>
      <c r="J16" s="634"/>
      <c r="K16" s="634"/>
      <c r="L16" s="634"/>
      <c r="M16" s="634"/>
      <c r="N16" s="634"/>
      <c r="O16" s="634"/>
      <c r="P16" s="634"/>
      <c r="Q16" s="635"/>
      <c r="R16" s="636" t="s">
        <v>223</v>
      </c>
      <c r="S16" s="637"/>
      <c r="T16" s="637"/>
      <c r="U16" s="637"/>
      <c r="V16" s="637"/>
      <c r="W16" s="637"/>
      <c r="X16" s="637"/>
      <c r="Y16" s="638"/>
      <c r="Z16" s="685" t="s">
        <v>126</v>
      </c>
      <c r="AA16" s="685"/>
      <c r="AB16" s="685"/>
      <c r="AC16" s="685"/>
      <c r="AD16" s="686" t="s">
        <v>126</v>
      </c>
      <c r="AE16" s="686"/>
      <c r="AF16" s="686"/>
      <c r="AG16" s="686"/>
      <c r="AH16" s="686"/>
      <c r="AI16" s="686"/>
      <c r="AJ16" s="686"/>
      <c r="AK16" s="686"/>
      <c r="AL16" s="639" t="s">
        <v>223</v>
      </c>
      <c r="AM16" s="640"/>
      <c r="AN16" s="640"/>
      <c r="AO16" s="687"/>
      <c r="AP16" s="633" t="s">
        <v>259</v>
      </c>
      <c r="AQ16" s="634"/>
      <c r="AR16" s="634"/>
      <c r="AS16" s="634"/>
      <c r="AT16" s="634"/>
      <c r="AU16" s="634"/>
      <c r="AV16" s="634"/>
      <c r="AW16" s="634"/>
      <c r="AX16" s="634"/>
      <c r="AY16" s="634"/>
      <c r="AZ16" s="634"/>
      <c r="BA16" s="634"/>
      <c r="BB16" s="634"/>
      <c r="BC16" s="634"/>
      <c r="BD16" s="634"/>
      <c r="BE16" s="634"/>
      <c r="BF16" s="635"/>
      <c r="BG16" s="636" t="s">
        <v>223</v>
      </c>
      <c r="BH16" s="637"/>
      <c r="BI16" s="637"/>
      <c r="BJ16" s="637"/>
      <c r="BK16" s="637"/>
      <c r="BL16" s="637"/>
      <c r="BM16" s="637"/>
      <c r="BN16" s="638"/>
      <c r="BO16" s="685" t="s">
        <v>223</v>
      </c>
      <c r="BP16" s="685"/>
      <c r="BQ16" s="685"/>
      <c r="BR16" s="685"/>
      <c r="BS16" s="642" t="s">
        <v>126</v>
      </c>
      <c r="BT16" s="637"/>
      <c r="BU16" s="637"/>
      <c r="BV16" s="637"/>
      <c r="BW16" s="637"/>
      <c r="BX16" s="637"/>
      <c r="BY16" s="637"/>
      <c r="BZ16" s="637"/>
      <c r="CA16" s="637"/>
      <c r="CB16" s="666"/>
      <c r="CD16" s="667" t="s">
        <v>260</v>
      </c>
      <c r="CE16" s="664"/>
      <c r="CF16" s="664"/>
      <c r="CG16" s="664"/>
      <c r="CH16" s="664"/>
      <c r="CI16" s="664"/>
      <c r="CJ16" s="664"/>
      <c r="CK16" s="664"/>
      <c r="CL16" s="664"/>
      <c r="CM16" s="664"/>
      <c r="CN16" s="664"/>
      <c r="CO16" s="664"/>
      <c r="CP16" s="664"/>
      <c r="CQ16" s="665"/>
      <c r="CR16" s="636" t="s">
        <v>223</v>
      </c>
      <c r="CS16" s="637"/>
      <c r="CT16" s="637"/>
      <c r="CU16" s="637"/>
      <c r="CV16" s="637"/>
      <c r="CW16" s="637"/>
      <c r="CX16" s="637"/>
      <c r="CY16" s="638"/>
      <c r="CZ16" s="685" t="s">
        <v>223</v>
      </c>
      <c r="DA16" s="685"/>
      <c r="DB16" s="685"/>
      <c r="DC16" s="685"/>
      <c r="DD16" s="642" t="s">
        <v>126</v>
      </c>
      <c r="DE16" s="637"/>
      <c r="DF16" s="637"/>
      <c r="DG16" s="637"/>
      <c r="DH16" s="637"/>
      <c r="DI16" s="637"/>
      <c r="DJ16" s="637"/>
      <c r="DK16" s="637"/>
      <c r="DL16" s="637"/>
      <c r="DM16" s="637"/>
      <c r="DN16" s="637"/>
      <c r="DO16" s="637"/>
      <c r="DP16" s="638"/>
      <c r="DQ16" s="642" t="s">
        <v>126</v>
      </c>
      <c r="DR16" s="637"/>
      <c r="DS16" s="637"/>
      <c r="DT16" s="637"/>
      <c r="DU16" s="637"/>
      <c r="DV16" s="637"/>
      <c r="DW16" s="637"/>
      <c r="DX16" s="637"/>
      <c r="DY16" s="637"/>
      <c r="DZ16" s="637"/>
      <c r="EA16" s="637"/>
      <c r="EB16" s="637"/>
      <c r="EC16" s="666"/>
    </row>
    <row r="17" spans="2:133" ht="11.25" customHeight="1">
      <c r="B17" s="633" t="s">
        <v>261</v>
      </c>
      <c r="C17" s="634"/>
      <c r="D17" s="634"/>
      <c r="E17" s="634"/>
      <c r="F17" s="634"/>
      <c r="G17" s="634"/>
      <c r="H17" s="634"/>
      <c r="I17" s="634"/>
      <c r="J17" s="634"/>
      <c r="K17" s="634"/>
      <c r="L17" s="634"/>
      <c r="M17" s="634"/>
      <c r="N17" s="634"/>
      <c r="O17" s="634"/>
      <c r="P17" s="634"/>
      <c r="Q17" s="635"/>
      <c r="R17" s="636">
        <v>1751</v>
      </c>
      <c r="S17" s="637"/>
      <c r="T17" s="637"/>
      <c r="U17" s="637"/>
      <c r="V17" s="637"/>
      <c r="W17" s="637"/>
      <c r="X17" s="637"/>
      <c r="Y17" s="638"/>
      <c r="Z17" s="685">
        <v>0</v>
      </c>
      <c r="AA17" s="685"/>
      <c r="AB17" s="685"/>
      <c r="AC17" s="685"/>
      <c r="AD17" s="686">
        <v>1751</v>
      </c>
      <c r="AE17" s="686"/>
      <c r="AF17" s="686"/>
      <c r="AG17" s="686"/>
      <c r="AH17" s="686"/>
      <c r="AI17" s="686"/>
      <c r="AJ17" s="686"/>
      <c r="AK17" s="686"/>
      <c r="AL17" s="639">
        <v>0.1</v>
      </c>
      <c r="AM17" s="640"/>
      <c r="AN17" s="640"/>
      <c r="AO17" s="687"/>
      <c r="AP17" s="633" t="s">
        <v>262</v>
      </c>
      <c r="AQ17" s="634"/>
      <c r="AR17" s="634"/>
      <c r="AS17" s="634"/>
      <c r="AT17" s="634"/>
      <c r="AU17" s="634"/>
      <c r="AV17" s="634"/>
      <c r="AW17" s="634"/>
      <c r="AX17" s="634"/>
      <c r="AY17" s="634"/>
      <c r="AZ17" s="634"/>
      <c r="BA17" s="634"/>
      <c r="BB17" s="634"/>
      <c r="BC17" s="634"/>
      <c r="BD17" s="634"/>
      <c r="BE17" s="634"/>
      <c r="BF17" s="635"/>
      <c r="BG17" s="636" t="s">
        <v>126</v>
      </c>
      <c r="BH17" s="637"/>
      <c r="BI17" s="637"/>
      <c r="BJ17" s="637"/>
      <c r="BK17" s="637"/>
      <c r="BL17" s="637"/>
      <c r="BM17" s="637"/>
      <c r="BN17" s="638"/>
      <c r="BO17" s="685" t="s">
        <v>223</v>
      </c>
      <c r="BP17" s="685"/>
      <c r="BQ17" s="685"/>
      <c r="BR17" s="685"/>
      <c r="BS17" s="642" t="s">
        <v>126</v>
      </c>
      <c r="BT17" s="637"/>
      <c r="BU17" s="637"/>
      <c r="BV17" s="637"/>
      <c r="BW17" s="637"/>
      <c r="BX17" s="637"/>
      <c r="BY17" s="637"/>
      <c r="BZ17" s="637"/>
      <c r="CA17" s="637"/>
      <c r="CB17" s="666"/>
      <c r="CD17" s="667" t="s">
        <v>263</v>
      </c>
      <c r="CE17" s="664"/>
      <c r="CF17" s="664"/>
      <c r="CG17" s="664"/>
      <c r="CH17" s="664"/>
      <c r="CI17" s="664"/>
      <c r="CJ17" s="664"/>
      <c r="CK17" s="664"/>
      <c r="CL17" s="664"/>
      <c r="CM17" s="664"/>
      <c r="CN17" s="664"/>
      <c r="CO17" s="664"/>
      <c r="CP17" s="664"/>
      <c r="CQ17" s="665"/>
      <c r="CR17" s="636">
        <v>539519</v>
      </c>
      <c r="CS17" s="637"/>
      <c r="CT17" s="637"/>
      <c r="CU17" s="637"/>
      <c r="CV17" s="637"/>
      <c r="CW17" s="637"/>
      <c r="CX17" s="637"/>
      <c r="CY17" s="638"/>
      <c r="CZ17" s="685">
        <v>13.8</v>
      </c>
      <c r="DA17" s="685"/>
      <c r="DB17" s="685"/>
      <c r="DC17" s="685"/>
      <c r="DD17" s="642" t="s">
        <v>223</v>
      </c>
      <c r="DE17" s="637"/>
      <c r="DF17" s="637"/>
      <c r="DG17" s="637"/>
      <c r="DH17" s="637"/>
      <c r="DI17" s="637"/>
      <c r="DJ17" s="637"/>
      <c r="DK17" s="637"/>
      <c r="DL17" s="637"/>
      <c r="DM17" s="637"/>
      <c r="DN17" s="637"/>
      <c r="DO17" s="637"/>
      <c r="DP17" s="638"/>
      <c r="DQ17" s="642">
        <v>527413</v>
      </c>
      <c r="DR17" s="637"/>
      <c r="DS17" s="637"/>
      <c r="DT17" s="637"/>
      <c r="DU17" s="637"/>
      <c r="DV17" s="637"/>
      <c r="DW17" s="637"/>
      <c r="DX17" s="637"/>
      <c r="DY17" s="637"/>
      <c r="DZ17" s="637"/>
      <c r="EA17" s="637"/>
      <c r="EB17" s="637"/>
      <c r="EC17" s="666"/>
    </row>
    <row r="18" spans="2:133" ht="11.25" customHeight="1">
      <c r="B18" s="633" t="s">
        <v>264</v>
      </c>
      <c r="C18" s="634"/>
      <c r="D18" s="634"/>
      <c r="E18" s="634"/>
      <c r="F18" s="634"/>
      <c r="G18" s="634"/>
      <c r="H18" s="634"/>
      <c r="I18" s="634"/>
      <c r="J18" s="634"/>
      <c r="K18" s="634"/>
      <c r="L18" s="634"/>
      <c r="M18" s="634"/>
      <c r="N18" s="634"/>
      <c r="O18" s="634"/>
      <c r="P18" s="634"/>
      <c r="Q18" s="635"/>
      <c r="R18" s="636">
        <v>1435556</v>
      </c>
      <c r="S18" s="637"/>
      <c r="T18" s="637"/>
      <c r="U18" s="637"/>
      <c r="V18" s="637"/>
      <c r="W18" s="637"/>
      <c r="X18" s="637"/>
      <c r="Y18" s="638"/>
      <c r="Z18" s="685">
        <v>35.700000000000003</v>
      </c>
      <c r="AA18" s="685"/>
      <c r="AB18" s="685"/>
      <c r="AC18" s="685"/>
      <c r="AD18" s="686">
        <v>1310866</v>
      </c>
      <c r="AE18" s="686"/>
      <c r="AF18" s="686"/>
      <c r="AG18" s="686"/>
      <c r="AH18" s="686"/>
      <c r="AI18" s="686"/>
      <c r="AJ18" s="686"/>
      <c r="AK18" s="686"/>
      <c r="AL18" s="639">
        <v>64</v>
      </c>
      <c r="AM18" s="640"/>
      <c r="AN18" s="640"/>
      <c r="AO18" s="687"/>
      <c r="AP18" s="633" t="s">
        <v>265</v>
      </c>
      <c r="AQ18" s="634"/>
      <c r="AR18" s="634"/>
      <c r="AS18" s="634"/>
      <c r="AT18" s="634"/>
      <c r="AU18" s="634"/>
      <c r="AV18" s="634"/>
      <c r="AW18" s="634"/>
      <c r="AX18" s="634"/>
      <c r="AY18" s="634"/>
      <c r="AZ18" s="634"/>
      <c r="BA18" s="634"/>
      <c r="BB18" s="634"/>
      <c r="BC18" s="634"/>
      <c r="BD18" s="634"/>
      <c r="BE18" s="634"/>
      <c r="BF18" s="635"/>
      <c r="BG18" s="636" t="s">
        <v>223</v>
      </c>
      <c r="BH18" s="637"/>
      <c r="BI18" s="637"/>
      <c r="BJ18" s="637"/>
      <c r="BK18" s="637"/>
      <c r="BL18" s="637"/>
      <c r="BM18" s="637"/>
      <c r="BN18" s="638"/>
      <c r="BO18" s="685" t="s">
        <v>223</v>
      </c>
      <c r="BP18" s="685"/>
      <c r="BQ18" s="685"/>
      <c r="BR18" s="685"/>
      <c r="BS18" s="642" t="s">
        <v>223</v>
      </c>
      <c r="BT18" s="637"/>
      <c r="BU18" s="637"/>
      <c r="BV18" s="637"/>
      <c r="BW18" s="637"/>
      <c r="BX18" s="637"/>
      <c r="BY18" s="637"/>
      <c r="BZ18" s="637"/>
      <c r="CA18" s="637"/>
      <c r="CB18" s="666"/>
      <c r="CD18" s="667" t="s">
        <v>266</v>
      </c>
      <c r="CE18" s="664"/>
      <c r="CF18" s="664"/>
      <c r="CG18" s="664"/>
      <c r="CH18" s="664"/>
      <c r="CI18" s="664"/>
      <c r="CJ18" s="664"/>
      <c r="CK18" s="664"/>
      <c r="CL18" s="664"/>
      <c r="CM18" s="664"/>
      <c r="CN18" s="664"/>
      <c r="CO18" s="664"/>
      <c r="CP18" s="664"/>
      <c r="CQ18" s="665"/>
      <c r="CR18" s="636" t="s">
        <v>126</v>
      </c>
      <c r="CS18" s="637"/>
      <c r="CT18" s="637"/>
      <c r="CU18" s="637"/>
      <c r="CV18" s="637"/>
      <c r="CW18" s="637"/>
      <c r="CX18" s="637"/>
      <c r="CY18" s="638"/>
      <c r="CZ18" s="685" t="s">
        <v>235</v>
      </c>
      <c r="DA18" s="685"/>
      <c r="DB18" s="685"/>
      <c r="DC18" s="685"/>
      <c r="DD18" s="642" t="s">
        <v>223</v>
      </c>
      <c r="DE18" s="637"/>
      <c r="DF18" s="637"/>
      <c r="DG18" s="637"/>
      <c r="DH18" s="637"/>
      <c r="DI18" s="637"/>
      <c r="DJ18" s="637"/>
      <c r="DK18" s="637"/>
      <c r="DL18" s="637"/>
      <c r="DM18" s="637"/>
      <c r="DN18" s="637"/>
      <c r="DO18" s="637"/>
      <c r="DP18" s="638"/>
      <c r="DQ18" s="642" t="s">
        <v>267</v>
      </c>
      <c r="DR18" s="637"/>
      <c r="DS18" s="637"/>
      <c r="DT18" s="637"/>
      <c r="DU18" s="637"/>
      <c r="DV18" s="637"/>
      <c r="DW18" s="637"/>
      <c r="DX18" s="637"/>
      <c r="DY18" s="637"/>
      <c r="DZ18" s="637"/>
      <c r="EA18" s="637"/>
      <c r="EB18" s="637"/>
      <c r="EC18" s="666"/>
    </row>
    <row r="19" spans="2:133" ht="11.25" customHeight="1">
      <c r="B19" s="633" t="s">
        <v>268</v>
      </c>
      <c r="C19" s="634"/>
      <c r="D19" s="634"/>
      <c r="E19" s="634"/>
      <c r="F19" s="634"/>
      <c r="G19" s="634"/>
      <c r="H19" s="634"/>
      <c r="I19" s="634"/>
      <c r="J19" s="634"/>
      <c r="K19" s="634"/>
      <c r="L19" s="634"/>
      <c r="M19" s="634"/>
      <c r="N19" s="634"/>
      <c r="O19" s="634"/>
      <c r="P19" s="634"/>
      <c r="Q19" s="635"/>
      <c r="R19" s="636">
        <v>1310866</v>
      </c>
      <c r="S19" s="637"/>
      <c r="T19" s="637"/>
      <c r="U19" s="637"/>
      <c r="V19" s="637"/>
      <c r="W19" s="637"/>
      <c r="X19" s="637"/>
      <c r="Y19" s="638"/>
      <c r="Z19" s="685">
        <v>32.6</v>
      </c>
      <c r="AA19" s="685"/>
      <c r="AB19" s="685"/>
      <c r="AC19" s="685"/>
      <c r="AD19" s="686">
        <v>1310866</v>
      </c>
      <c r="AE19" s="686"/>
      <c r="AF19" s="686"/>
      <c r="AG19" s="686"/>
      <c r="AH19" s="686"/>
      <c r="AI19" s="686"/>
      <c r="AJ19" s="686"/>
      <c r="AK19" s="686"/>
      <c r="AL19" s="639">
        <v>64</v>
      </c>
      <c r="AM19" s="640"/>
      <c r="AN19" s="640"/>
      <c r="AO19" s="687"/>
      <c r="AP19" s="633" t="s">
        <v>269</v>
      </c>
      <c r="AQ19" s="634"/>
      <c r="AR19" s="634"/>
      <c r="AS19" s="634"/>
      <c r="AT19" s="634"/>
      <c r="AU19" s="634"/>
      <c r="AV19" s="634"/>
      <c r="AW19" s="634"/>
      <c r="AX19" s="634"/>
      <c r="AY19" s="634"/>
      <c r="AZ19" s="634"/>
      <c r="BA19" s="634"/>
      <c r="BB19" s="634"/>
      <c r="BC19" s="634"/>
      <c r="BD19" s="634"/>
      <c r="BE19" s="634"/>
      <c r="BF19" s="635"/>
      <c r="BG19" s="636">
        <v>11317</v>
      </c>
      <c r="BH19" s="637"/>
      <c r="BI19" s="637"/>
      <c r="BJ19" s="637"/>
      <c r="BK19" s="637"/>
      <c r="BL19" s="637"/>
      <c r="BM19" s="637"/>
      <c r="BN19" s="638"/>
      <c r="BO19" s="685">
        <v>1.8</v>
      </c>
      <c r="BP19" s="685"/>
      <c r="BQ19" s="685"/>
      <c r="BR19" s="685"/>
      <c r="BS19" s="642" t="s">
        <v>126</v>
      </c>
      <c r="BT19" s="637"/>
      <c r="BU19" s="637"/>
      <c r="BV19" s="637"/>
      <c r="BW19" s="637"/>
      <c r="BX19" s="637"/>
      <c r="BY19" s="637"/>
      <c r="BZ19" s="637"/>
      <c r="CA19" s="637"/>
      <c r="CB19" s="666"/>
      <c r="CD19" s="667" t="s">
        <v>270</v>
      </c>
      <c r="CE19" s="664"/>
      <c r="CF19" s="664"/>
      <c r="CG19" s="664"/>
      <c r="CH19" s="664"/>
      <c r="CI19" s="664"/>
      <c r="CJ19" s="664"/>
      <c r="CK19" s="664"/>
      <c r="CL19" s="664"/>
      <c r="CM19" s="664"/>
      <c r="CN19" s="664"/>
      <c r="CO19" s="664"/>
      <c r="CP19" s="664"/>
      <c r="CQ19" s="665"/>
      <c r="CR19" s="636" t="s">
        <v>126</v>
      </c>
      <c r="CS19" s="637"/>
      <c r="CT19" s="637"/>
      <c r="CU19" s="637"/>
      <c r="CV19" s="637"/>
      <c r="CW19" s="637"/>
      <c r="CX19" s="637"/>
      <c r="CY19" s="638"/>
      <c r="CZ19" s="685" t="s">
        <v>126</v>
      </c>
      <c r="DA19" s="685"/>
      <c r="DB19" s="685"/>
      <c r="DC19" s="685"/>
      <c r="DD19" s="642" t="s">
        <v>126</v>
      </c>
      <c r="DE19" s="637"/>
      <c r="DF19" s="637"/>
      <c r="DG19" s="637"/>
      <c r="DH19" s="637"/>
      <c r="DI19" s="637"/>
      <c r="DJ19" s="637"/>
      <c r="DK19" s="637"/>
      <c r="DL19" s="637"/>
      <c r="DM19" s="637"/>
      <c r="DN19" s="637"/>
      <c r="DO19" s="637"/>
      <c r="DP19" s="638"/>
      <c r="DQ19" s="642" t="s">
        <v>223</v>
      </c>
      <c r="DR19" s="637"/>
      <c r="DS19" s="637"/>
      <c r="DT19" s="637"/>
      <c r="DU19" s="637"/>
      <c r="DV19" s="637"/>
      <c r="DW19" s="637"/>
      <c r="DX19" s="637"/>
      <c r="DY19" s="637"/>
      <c r="DZ19" s="637"/>
      <c r="EA19" s="637"/>
      <c r="EB19" s="637"/>
      <c r="EC19" s="666"/>
    </row>
    <row r="20" spans="2:133" ht="11.25" customHeight="1">
      <c r="B20" s="633" t="s">
        <v>271</v>
      </c>
      <c r="C20" s="634"/>
      <c r="D20" s="634"/>
      <c r="E20" s="634"/>
      <c r="F20" s="634"/>
      <c r="G20" s="634"/>
      <c r="H20" s="634"/>
      <c r="I20" s="634"/>
      <c r="J20" s="634"/>
      <c r="K20" s="634"/>
      <c r="L20" s="634"/>
      <c r="M20" s="634"/>
      <c r="N20" s="634"/>
      <c r="O20" s="634"/>
      <c r="P20" s="634"/>
      <c r="Q20" s="635"/>
      <c r="R20" s="636">
        <v>108257</v>
      </c>
      <c r="S20" s="637"/>
      <c r="T20" s="637"/>
      <c r="U20" s="637"/>
      <c r="V20" s="637"/>
      <c r="W20" s="637"/>
      <c r="X20" s="637"/>
      <c r="Y20" s="638"/>
      <c r="Z20" s="685">
        <v>2.7</v>
      </c>
      <c r="AA20" s="685"/>
      <c r="AB20" s="685"/>
      <c r="AC20" s="685"/>
      <c r="AD20" s="686" t="s">
        <v>126</v>
      </c>
      <c r="AE20" s="686"/>
      <c r="AF20" s="686"/>
      <c r="AG20" s="686"/>
      <c r="AH20" s="686"/>
      <c r="AI20" s="686"/>
      <c r="AJ20" s="686"/>
      <c r="AK20" s="686"/>
      <c r="AL20" s="639" t="s">
        <v>126</v>
      </c>
      <c r="AM20" s="640"/>
      <c r="AN20" s="640"/>
      <c r="AO20" s="687"/>
      <c r="AP20" s="633" t="s">
        <v>272</v>
      </c>
      <c r="AQ20" s="634"/>
      <c r="AR20" s="634"/>
      <c r="AS20" s="634"/>
      <c r="AT20" s="634"/>
      <c r="AU20" s="634"/>
      <c r="AV20" s="634"/>
      <c r="AW20" s="634"/>
      <c r="AX20" s="634"/>
      <c r="AY20" s="634"/>
      <c r="AZ20" s="634"/>
      <c r="BA20" s="634"/>
      <c r="BB20" s="634"/>
      <c r="BC20" s="634"/>
      <c r="BD20" s="634"/>
      <c r="BE20" s="634"/>
      <c r="BF20" s="635"/>
      <c r="BG20" s="636">
        <v>11317</v>
      </c>
      <c r="BH20" s="637"/>
      <c r="BI20" s="637"/>
      <c r="BJ20" s="637"/>
      <c r="BK20" s="637"/>
      <c r="BL20" s="637"/>
      <c r="BM20" s="637"/>
      <c r="BN20" s="638"/>
      <c r="BO20" s="685">
        <v>1.8</v>
      </c>
      <c r="BP20" s="685"/>
      <c r="BQ20" s="685"/>
      <c r="BR20" s="685"/>
      <c r="BS20" s="642" t="s">
        <v>126</v>
      </c>
      <c r="BT20" s="637"/>
      <c r="BU20" s="637"/>
      <c r="BV20" s="637"/>
      <c r="BW20" s="637"/>
      <c r="BX20" s="637"/>
      <c r="BY20" s="637"/>
      <c r="BZ20" s="637"/>
      <c r="CA20" s="637"/>
      <c r="CB20" s="666"/>
      <c r="CD20" s="667" t="s">
        <v>273</v>
      </c>
      <c r="CE20" s="664"/>
      <c r="CF20" s="664"/>
      <c r="CG20" s="664"/>
      <c r="CH20" s="664"/>
      <c r="CI20" s="664"/>
      <c r="CJ20" s="664"/>
      <c r="CK20" s="664"/>
      <c r="CL20" s="664"/>
      <c r="CM20" s="664"/>
      <c r="CN20" s="664"/>
      <c r="CO20" s="664"/>
      <c r="CP20" s="664"/>
      <c r="CQ20" s="665"/>
      <c r="CR20" s="636">
        <v>3900137</v>
      </c>
      <c r="CS20" s="637"/>
      <c r="CT20" s="637"/>
      <c r="CU20" s="637"/>
      <c r="CV20" s="637"/>
      <c r="CW20" s="637"/>
      <c r="CX20" s="637"/>
      <c r="CY20" s="638"/>
      <c r="CZ20" s="685">
        <v>100</v>
      </c>
      <c r="DA20" s="685"/>
      <c r="DB20" s="685"/>
      <c r="DC20" s="685"/>
      <c r="DD20" s="642">
        <v>638095</v>
      </c>
      <c r="DE20" s="637"/>
      <c r="DF20" s="637"/>
      <c r="DG20" s="637"/>
      <c r="DH20" s="637"/>
      <c r="DI20" s="637"/>
      <c r="DJ20" s="637"/>
      <c r="DK20" s="637"/>
      <c r="DL20" s="637"/>
      <c r="DM20" s="637"/>
      <c r="DN20" s="637"/>
      <c r="DO20" s="637"/>
      <c r="DP20" s="638"/>
      <c r="DQ20" s="642">
        <v>2764165</v>
      </c>
      <c r="DR20" s="637"/>
      <c r="DS20" s="637"/>
      <c r="DT20" s="637"/>
      <c r="DU20" s="637"/>
      <c r="DV20" s="637"/>
      <c r="DW20" s="637"/>
      <c r="DX20" s="637"/>
      <c r="DY20" s="637"/>
      <c r="DZ20" s="637"/>
      <c r="EA20" s="637"/>
      <c r="EB20" s="637"/>
      <c r="EC20" s="666"/>
    </row>
    <row r="21" spans="2:133" ht="11.25" customHeight="1">
      <c r="B21" s="633" t="s">
        <v>274</v>
      </c>
      <c r="C21" s="634"/>
      <c r="D21" s="634"/>
      <c r="E21" s="634"/>
      <c r="F21" s="634"/>
      <c r="G21" s="634"/>
      <c r="H21" s="634"/>
      <c r="I21" s="634"/>
      <c r="J21" s="634"/>
      <c r="K21" s="634"/>
      <c r="L21" s="634"/>
      <c r="M21" s="634"/>
      <c r="N21" s="634"/>
      <c r="O21" s="634"/>
      <c r="P21" s="634"/>
      <c r="Q21" s="635"/>
      <c r="R21" s="636">
        <v>16433</v>
      </c>
      <c r="S21" s="637"/>
      <c r="T21" s="637"/>
      <c r="U21" s="637"/>
      <c r="V21" s="637"/>
      <c r="W21" s="637"/>
      <c r="X21" s="637"/>
      <c r="Y21" s="638"/>
      <c r="Z21" s="685">
        <v>0.4</v>
      </c>
      <c r="AA21" s="685"/>
      <c r="AB21" s="685"/>
      <c r="AC21" s="685"/>
      <c r="AD21" s="686" t="s">
        <v>126</v>
      </c>
      <c r="AE21" s="686"/>
      <c r="AF21" s="686"/>
      <c r="AG21" s="686"/>
      <c r="AH21" s="686"/>
      <c r="AI21" s="686"/>
      <c r="AJ21" s="686"/>
      <c r="AK21" s="686"/>
      <c r="AL21" s="639" t="s">
        <v>235</v>
      </c>
      <c r="AM21" s="640"/>
      <c r="AN21" s="640"/>
      <c r="AO21" s="687"/>
      <c r="AP21" s="731" t="s">
        <v>275</v>
      </c>
      <c r="AQ21" s="738"/>
      <c r="AR21" s="738"/>
      <c r="AS21" s="738"/>
      <c r="AT21" s="738"/>
      <c r="AU21" s="738"/>
      <c r="AV21" s="738"/>
      <c r="AW21" s="738"/>
      <c r="AX21" s="738"/>
      <c r="AY21" s="738"/>
      <c r="AZ21" s="738"/>
      <c r="BA21" s="738"/>
      <c r="BB21" s="738"/>
      <c r="BC21" s="738"/>
      <c r="BD21" s="738"/>
      <c r="BE21" s="738"/>
      <c r="BF21" s="733"/>
      <c r="BG21" s="636">
        <v>11317</v>
      </c>
      <c r="BH21" s="637"/>
      <c r="BI21" s="637"/>
      <c r="BJ21" s="637"/>
      <c r="BK21" s="637"/>
      <c r="BL21" s="637"/>
      <c r="BM21" s="637"/>
      <c r="BN21" s="638"/>
      <c r="BO21" s="685">
        <v>1.8</v>
      </c>
      <c r="BP21" s="685"/>
      <c r="BQ21" s="685"/>
      <c r="BR21" s="685"/>
      <c r="BS21" s="642" t="s">
        <v>126</v>
      </c>
      <c r="BT21" s="637"/>
      <c r="BU21" s="637"/>
      <c r="BV21" s="637"/>
      <c r="BW21" s="637"/>
      <c r="BX21" s="637"/>
      <c r="BY21" s="637"/>
      <c r="BZ21" s="637"/>
      <c r="CA21" s="637"/>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33" t="s">
        <v>276</v>
      </c>
      <c r="C22" s="634"/>
      <c r="D22" s="634"/>
      <c r="E22" s="634"/>
      <c r="F22" s="634"/>
      <c r="G22" s="634"/>
      <c r="H22" s="634"/>
      <c r="I22" s="634"/>
      <c r="J22" s="634"/>
      <c r="K22" s="634"/>
      <c r="L22" s="634"/>
      <c r="M22" s="634"/>
      <c r="N22" s="634"/>
      <c r="O22" s="634"/>
      <c r="P22" s="634"/>
      <c r="Q22" s="635"/>
      <c r="R22" s="636">
        <v>2171965</v>
      </c>
      <c r="S22" s="637"/>
      <c r="T22" s="637"/>
      <c r="U22" s="637"/>
      <c r="V22" s="637"/>
      <c r="W22" s="637"/>
      <c r="X22" s="637"/>
      <c r="Y22" s="638"/>
      <c r="Z22" s="685">
        <v>54</v>
      </c>
      <c r="AA22" s="685"/>
      <c r="AB22" s="685"/>
      <c r="AC22" s="685"/>
      <c r="AD22" s="686">
        <v>2047275</v>
      </c>
      <c r="AE22" s="686"/>
      <c r="AF22" s="686"/>
      <c r="AG22" s="686"/>
      <c r="AH22" s="686"/>
      <c r="AI22" s="686"/>
      <c r="AJ22" s="686"/>
      <c r="AK22" s="686"/>
      <c r="AL22" s="639">
        <v>99.9</v>
      </c>
      <c r="AM22" s="640"/>
      <c r="AN22" s="640"/>
      <c r="AO22" s="687"/>
      <c r="AP22" s="731" t="s">
        <v>277</v>
      </c>
      <c r="AQ22" s="738"/>
      <c r="AR22" s="738"/>
      <c r="AS22" s="738"/>
      <c r="AT22" s="738"/>
      <c r="AU22" s="738"/>
      <c r="AV22" s="738"/>
      <c r="AW22" s="738"/>
      <c r="AX22" s="738"/>
      <c r="AY22" s="738"/>
      <c r="AZ22" s="738"/>
      <c r="BA22" s="738"/>
      <c r="BB22" s="738"/>
      <c r="BC22" s="738"/>
      <c r="BD22" s="738"/>
      <c r="BE22" s="738"/>
      <c r="BF22" s="733"/>
      <c r="BG22" s="636" t="s">
        <v>223</v>
      </c>
      <c r="BH22" s="637"/>
      <c r="BI22" s="637"/>
      <c r="BJ22" s="637"/>
      <c r="BK22" s="637"/>
      <c r="BL22" s="637"/>
      <c r="BM22" s="637"/>
      <c r="BN22" s="638"/>
      <c r="BO22" s="685" t="s">
        <v>223</v>
      </c>
      <c r="BP22" s="685"/>
      <c r="BQ22" s="685"/>
      <c r="BR22" s="685"/>
      <c r="BS22" s="642" t="s">
        <v>126</v>
      </c>
      <c r="BT22" s="637"/>
      <c r="BU22" s="637"/>
      <c r="BV22" s="637"/>
      <c r="BW22" s="637"/>
      <c r="BX22" s="637"/>
      <c r="BY22" s="637"/>
      <c r="BZ22" s="637"/>
      <c r="CA22" s="637"/>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33" t="s">
        <v>279</v>
      </c>
      <c r="C23" s="634"/>
      <c r="D23" s="634"/>
      <c r="E23" s="634"/>
      <c r="F23" s="634"/>
      <c r="G23" s="634"/>
      <c r="H23" s="634"/>
      <c r="I23" s="634"/>
      <c r="J23" s="634"/>
      <c r="K23" s="634"/>
      <c r="L23" s="634"/>
      <c r="M23" s="634"/>
      <c r="N23" s="634"/>
      <c r="O23" s="634"/>
      <c r="P23" s="634"/>
      <c r="Q23" s="635"/>
      <c r="R23" s="636">
        <v>644</v>
      </c>
      <c r="S23" s="637"/>
      <c r="T23" s="637"/>
      <c r="U23" s="637"/>
      <c r="V23" s="637"/>
      <c r="W23" s="637"/>
      <c r="X23" s="637"/>
      <c r="Y23" s="638"/>
      <c r="Z23" s="685">
        <v>0</v>
      </c>
      <c r="AA23" s="685"/>
      <c r="AB23" s="685"/>
      <c r="AC23" s="685"/>
      <c r="AD23" s="686">
        <v>644</v>
      </c>
      <c r="AE23" s="686"/>
      <c r="AF23" s="686"/>
      <c r="AG23" s="686"/>
      <c r="AH23" s="686"/>
      <c r="AI23" s="686"/>
      <c r="AJ23" s="686"/>
      <c r="AK23" s="686"/>
      <c r="AL23" s="639">
        <v>0</v>
      </c>
      <c r="AM23" s="640"/>
      <c r="AN23" s="640"/>
      <c r="AO23" s="687"/>
      <c r="AP23" s="731" t="s">
        <v>280</v>
      </c>
      <c r="AQ23" s="738"/>
      <c r="AR23" s="738"/>
      <c r="AS23" s="738"/>
      <c r="AT23" s="738"/>
      <c r="AU23" s="738"/>
      <c r="AV23" s="738"/>
      <c r="AW23" s="738"/>
      <c r="AX23" s="738"/>
      <c r="AY23" s="738"/>
      <c r="AZ23" s="738"/>
      <c r="BA23" s="738"/>
      <c r="BB23" s="738"/>
      <c r="BC23" s="738"/>
      <c r="BD23" s="738"/>
      <c r="BE23" s="738"/>
      <c r="BF23" s="733"/>
      <c r="BG23" s="636" t="s">
        <v>223</v>
      </c>
      <c r="BH23" s="637"/>
      <c r="BI23" s="637"/>
      <c r="BJ23" s="637"/>
      <c r="BK23" s="637"/>
      <c r="BL23" s="637"/>
      <c r="BM23" s="637"/>
      <c r="BN23" s="638"/>
      <c r="BO23" s="685" t="s">
        <v>223</v>
      </c>
      <c r="BP23" s="685"/>
      <c r="BQ23" s="685"/>
      <c r="BR23" s="685"/>
      <c r="BS23" s="642" t="s">
        <v>235</v>
      </c>
      <c r="BT23" s="637"/>
      <c r="BU23" s="637"/>
      <c r="BV23" s="637"/>
      <c r="BW23" s="637"/>
      <c r="BX23" s="637"/>
      <c r="BY23" s="637"/>
      <c r="BZ23" s="637"/>
      <c r="CA23" s="637"/>
      <c r="CB23" s="666"/>
      <c r="CD23" s="740" t="s">
        <v>217</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c r="B24" s="633" t="s">
        <v>286</v>
      </c>
      <c r="C24" s="634"/>
      <c r="D24" s="634"/>
      <c r="E24" s="634"/>
      <c r="F24" s="634"/>
      <c r="G24" s="634"/>
      <c r="H24" s="634"/>
      <c r="I24" s="634"/>
      <c r="J24" s="634"/>
      <c r="K24" s="634"/>
      <c r="L24" s="634"/>
      <c r="M24" s="634"/>
      <c r="N24" s="634"/>
      <c r="O24" s="634"/>
      <c r="P24" s="634"/>
      <c r="Q24" s="635"/>
      <c r="R24" s="636">
        <v>939</v>
      </c>
      <c r="S24" s="637"/>
      <c r="T24" s="637"/>
      <c r="U24" s="637"/>
      <c r="V24" s="637"/>
      <c r="W24" s="637"/>
      <c r="X24" s="637"/>
      <c r="Y24" s="638"/>
      <c r="Z24" s="685">
        <v>0</v>
      </c>
      <c r="AA24" s="685"/>
      <c r="AB24" s="685"/>
      <c r="AC24" s="685"/>
      <c r="AD24" s="686" t="s">
        <v>223</v>
      </c>
      <c r="AE24" s="686"/>
      <c r="AF24" s="686"/>
      <c r="AG24" s="686"/>
      <c r="AH24" s="686"/>
      <c r="AI24" s="686"/>
      <c r="AJ24" s="686"/>
      <c r="AK24" s="686"/>
      <c r="AL24" s="639" t="s">
        <v>223</v>
      </c>
      <c r="AM24" s="640"/>
      <c r="AN24" s="640"/>
      <c r="AO24" s="687"/>
      <c r="AP24" s="731" t="s">
        <v>287</v>
      </c>
      <c r="AQ24" s="738"/>
      <c r="AR24" s="738"/>
      <c r="AS24" s="738"/>
      <c r="AT24" s="738"/>
      <c r="AU24" s="738"/>
      <c r="AV24" s="738"/>
      <c r="AW24" s="738"/>
      <c r="AX24" s="738"/>
      <c r="AY24" s="738"/>
      <c r="AZ24" s="738"/>
      <c r="BA24" s="738"/>
      <c r="BB24" s="738"/>
      <c r="BC24" s="738"/>
      <c r="BD24" s="738"/>
      <c r="BE24" s="738"/>
      <c r="BF24" s="733"/>
      <c r="BG24" s="636" t="s">
        <v>126</v>
      </c>
      <c r="BH24" s="637"/>
      <c r="BI24" s="637"/>
      <c r="BJ24" s="637"/>
      <c r="BK24" s="637"/>
      <c r="BL24" s="637"/>
      <c r="BM24" s="637"/>
      <c r="BN24" s="638"/>
      <c r="BO24" s="685" t="s">
        <v>235</v>
      </c>
      <c r="BP24" s="685"/>
      <c r="BQ24" s="685"/>
      <c r="BR24" s="685"/>
      <c r="BS24" s="642" t="s">
        <v>223</v>
      </c>
      <c r="BT24" s="637"/>
      <c r="BU24" s="637"/>
      <c r="BV24" s="637"/>
      <c r="BW24" s="637"/>
      <c r="BX24" s="637"/>
      <c r="BY24" s="637"/>
      <c r="BZ24" s="637"/>
      <c r="CA24" s="637"/>
      <c r="CB24" s="666"/>
      <c r="CD24" s="694" t="s">
        <v>288</v>
      </c>
      <c r="CE24" s="695"/>
      <c r="CF24" s="695"/>
      <c r="CG24" s="695"/>
      <c r="CH24" s="695"/>
      <c r="CI24" s="695"/>
      <c r="CJ24" s="695"/>
      <c r="CK24" s="695"/>
      <c r="CL24" s="695"/>
      <c r="CM24" s="695"/>
      <c r="CN24" s="695"/>
      <c r="CO24" s="695"/>
      <c r="CP24" s="695"/>
      <c r="CQ24" s="696"/>
      <c r="CR24" s="688">
        <v>1352888</v>
      </c>
      <c r="CS24" s="689"/>
      <c r="CT24" s="689"/>
      <c r="CU24" s="689"/>
      <c r="CV24" s="689"/>
      <c r="CW24" s="689"/>
      <c r="CX24" s="689"/>
      <c r="CY24" s="735"/>
      <c r="CZ24" s="736">
        <v>34.700000000000003</v>
      </c>
      <c r="DA24" s="705"/>
      <c r="DB24" s="705"/>
      <c r="DC24" s="739"/>
      <c r="DD24" s="734">
        <v>1199485</v>
      </c>
      <c r="DE24" s="689"/>
      <c r="DF24" s="689"/>
      <c r="DG24" s="689"/>
      <c r="DH24" s="689"/>
      <c r="DI24" s="689"/>
      <c r="DJ24" s="689"/>
      <c r="DK24" s="735"/>
      <c r="DL24" s="734">
        <v>1157954</v>
      </c>
      <c r="DM24" s="689"/>
      <c r="DN24" s="689"/>
      <c r="DO24" s="689"/>
      <c r="DP24" s="689"/>
      <c r="DQ24" s="689"/>
      <c r="DR24" s="689"/>
      <c r="DS24" s="689"/>
      <c r="DT24" s="689"/>
      <c r="DU24" s="689"/>
      <c r="DV24" s="735"/>
      <c r="DW24" s="736">
        <v>54.1</v>
      </c>
      <c r="DX24" s="705"/>
      <c r="DY24" s="705"/>
      <c r="DZ24" s="705"/>
      <c r="EA24" s="705"/>
      <c r="EB24" s="705"/>
      <c r="EC24" s="737"/>
    </row>
    <row r="25" spans="2:133" ht="11.25" customHeight="1">
      <c r="B25" s="633" t="s">
        <v>289</v>
      </c>
      <c r="C25" s="634"/>
      <c r="D25" s="634"/>
      <c r="E25" s="634"/>
      <c r="F25" s="634"/>
      <c r="G25" s="634"/>
      <c r="H25" s="634"/>
      <c r="I25" s="634"/>
      <c r="J25" s="634"/>
      <c r="K25" s="634"/>
      <c r="L25" s="634"/>
      <c r="M25" s="634"/>
      <c r="N25" s="634"/>
      <c r="O25" s="634"/>
      <c r="P25" s="634"/>
      <c r="Q25" s="635"/>
      <c r="R25" s="636">
        <v>54657</v>
      </c>
      <c r="S25" s="637"/>
      <c r="T25" s="637"/>
      <c r="U25" s="637"/>
      <c r="V25" s="637"/>
      <c r="W25" s="637"/>
      <c r="X25" s="637"/>
      <c r="Y25" s="638"/>
      <c r="Z25" s="685">
        <v>1.4</v>
      </c>
      <c r="AA25" s="685"/>
      <c r="AB25" s="685"/>
      <c r="AC25" s="685"/>
      <c r="AD25" s="686">
        <v>1438</v>
      </c>
      <c r="AE25" s="686"/>
      <c r="AF25" s="686"/>
      <c r="AG25" s="686"/>
      <c r="AH25" s="686"/>
      <c r="AI25" s="686"/>
      <c r="AJ25" s="686"/>
      <c r="AK25" s="686"/>
      <c r="AL25" s="639">
        <v>0.1</v>
      </c>
      <c r="AM25" s="640"/>
      <c r="AN25" s="640"/>
      <c r="AO25" s="687"/>
      <c r="AP25" s="731" t="s">
        <v>290</v>
      </c>
      <c r="AQ25" s="738"/>
      <c r="AR25" s="738"/>
      <c r="AS25" s="738"/>
      <c r="AT25" s="738"/>
      <c r="AU25" s="738"/>
      <c r="AV25" s="738"/>
      <c r="AW25" s="738"/>
      <c r="AX25" s="738"/>
      <c r="AY25" s="738"/>
      <c r="AZ25" s="738"/>
      <c r="BA25" s="738"/>
      <c r="BB25" s="738"/>
      <c r="BC25" s="738"/>
      <c r="BD25" s="738"/>
      <c r="BE25" s="738"/>
      <c r="BF25" s="733"/>
      <c r="BG25" s="636" t="s">
        <v>223</v>
      </c>
      <c r="BH25" s="637"/>
      <c r="BI25" s="637"/>
      <c r="BJ25" s="637"/>
      <c r="BK25" s="637"/>
      <c r="BL25" s="637"/>
      <c r="BM25" s="637"/>
      <c r="BN25" s="638"/>
      <c r="BO25" s="685" t="s">
        <v>223</v>
      </c>
      <c r="BP25" s="685"/>
      <c r="BQ25" s="685"/>
      <c r="BR25" s="685"/>
      <c r="BS25" s="642" t="s">
        <v>223</v>
      </c>
      <c r="BT25" s="637"/>
      <c r="BU25" s="637"/>
      <c r="BV25" s="637"/>
      <c r="BW25" s="637"/>
      <c r="BX25" s="637"/>
      <c r="BY25" s="637"/>
      <c r="BZ25" s="637"/>
      <c r="CA25" s="637"/>
      <c r="CB25" s="666"/>
      <c r="CD25" s="667" t="s">
        <v>291</v>
      </c>
      <c r="CE25" s="664"/>
      <c r="CF25" s="664"/>
      <c r="CG25" s="664"/>
      <c r="CH25" s="664"/>
      <c r="CI25" s="664"/>
      <c r="CJ25" s="664"/>
      <c r="CK25" s="664"/>
      <c r="CL25" s="664"/>
      <c r="CM25" s="664"/>
      <c r="CN25" s="664"/>
      <c r="CO25" s="664"/>
      <c r="CP25" s="664"/>
      <c r="CQ25" s="665"/>
      <c r="CR25" s="636">
        <v>650244</v>
      </c>
      <c r="CS25" s="655"/>
      <c r="CT25" s="655"/>
      <c r="CU25" s="655"/>
      <c r="CV25" s="655"/>
      <c r="CW25" s="655"/>
      <c r="CX25" s="655"/>
      <c r="CY25" s="656"/>
      <c r="CZ25" s="639">
        <v>16.7</v>
      </c>
      <c r="DA25" s="657"/>
      <c r="DB25" s="657"/>
      <c r="DC25" s="658"/>
      <c r="DD25" s="642">
        <v>622111</v>
      </c>
      <c r="DE25" s="655"/>
      <c r="DF25" s="655"/>
      <c r="DG25" s="655"/>
      <c r="DH25" s="655"/>
      <c r="DI25" s="655"/>
      <c r="DJ25" s="655"/>
      <c r="DK25" s="656"/>
      <c r="DL25" s="642">
        <v>588767</v>
      </c>
      <c r="DM25" s="655"/>
      <c r="DN25" s="655"/>
      <c r="DO25" s="655"/>
      <c r="DP25" s="655"/>
      <c r="DQ25" s="655"/>
      <c r="DR25" s="655"/>
      <c r="DS25" s="655"/>
      <c r="DT25" s="655"/>
      <c r="DU25" s="655"/>
      <c r="DV25" s="656"/>
      <c r="DW25" s="639">
        <v>27.5</v>
      </c>
      <c r="DX25" s="657"/>
      <c r="DY25" s="657"/>
      <c r="DZ25" s="657"/>
      <c r="EA25" s="657"/>
      <c r="EB25" s="657"/>
      <c r="EC25" s="659"/>
    </row>
    <row r="26" spans="2:133" ht="11.25" customHeight="1">
      <c r="B26" s="633" t="s">
        <v>292</v>
      </c>
      <c r="C26" s="634"/>
      <c r="D26" s="634"/>
      <c r="E26" s="634"/>
      <c r="F26" s="634"/>
      <c r="G26" s="634"/>
      <c r="H26" s="634"/>
      <c r="I26" s="634"/>
      <c r="J26" s="634"/>
      <c r="K26" s="634"/>
      <c r="L26" s="634"/>
      <c r="M26" s="634"/>
      <c r="N26" s="634"/>
      <c r="O26" s="634"/>
      <c r="P26" s="634"/>
      <c r="Q26" s="635"/>
      <c r="R26" s="636">
        <v>1910</v>
      </c>
      <c r="S26" s="637"/>
      <c r="T26" s="637"/>
      <c r="U26" s="637"/>
      <c r="V26" s="637"/>
      <c r="W26" s="637"/>
      <c r="X26" s="637"/>
      <c r="Y26" s="638"/>
      <c r="Z26" s="685">
        <v>0</v>
      </c>
      <c r="AA26" s="685"/>
      <c r="AB26" s="685"/>
      <c r="AC26" s="685"/>
      <c r="AD26" s="686">
        <v>3</v>
      </c>
      <c r="AE26" s="686"/>
      <c r="AF26" s="686"/>
      <c r="AG26" s="686"/>
      <c r="AH26" s="686"/>
      <c r="AI26" s="686"/>
      <c r="AJ26" s="686"/>
      <c r="AK26" s="686"/>
      <c r="AL26" s="639">
        <v>0</v>
      </c>
      <c r="AM26" s="640"/>
      <c r="AN26" s="640"/>
      <c r="AO26" s="687"/>
      <c r="AP26" s="731" t="s">
        <v>293</v>
      </c>
      <c r="AQ26" s="732"/>
      <c r="AR26" s="732"/>
      <c r="AS26" s="732"/>
      <c r="AT26" s="732"/>
      <c r="AU26" s="732"/>
      <c r="AV26" s="732"/>
      <c r="AW26" s="732"/>
      <c r="AX26" s="732"/>
      <c r="AY26" s="732"/>
      <c r="AZ26" s="732"/>
      <c r="BA26" s="732"/>
      <c r="BB26" s="732"/>
      <c r="BC26" s="732"/>
      <c r="BD26" s="732"/>
      <c r="BE26" s="732"/>
      <c r="BF26" s="733"/>
      <c r="BG26" s="636" t="s">
        <v>223</v>
      </c>
      <c r="BH26" s="637"/>
      <c r="BI26" s="637"/>
      <c r="BJ26" s="637"/>
      <c r="BK26" s="637"/>
      <c r="BL26" s="637"/>
      <c r="BM26" s="637"/>
      <c r="BN26" s="638"/>
      <c r="BO26" s="685" t="s">
        <v>126</v>
      </c>
      <c r="BP26" s="685"/>
      <c r="BQ26" s="685"/>
      <c r="BR26" s="685"/>
      <c r="BS26" s="642" t="s">
        <v>223</v>
      </c>
      <c r="BT26" s="637"/>
      <c r="BU26" s="637"/>
      <c r="BV26" s="637"/>
      <c r="BW26" s="637"/>
      <c r="BX26" s="637"/>
      <c r="BY26" s="637"/>
      <c r="BZ26" s="637"/>
      <c r="CA26" s="637"/>
      <c r="CB26" s="666"/>
      <c r="CD26" s="667" t="s">
        <v>294</v>
      </c>
      <c r="CE26" s="664"/>
      <c r="CF26" s="664"/>
      <c r="CG26" s="664"/>
      <c r="CH26" s="664"/>
      <c r="CI26" s="664"/>
      <c r="CJ26" s="664"/>
      <c r="CK26" s="664"/>
      <c r="CL26" s="664"/>
      <c r="CM26" s="664"/>
      <c r="CN26" s="664"/>
      <c r="CO26" s="664"/>
      <c r="CP26" s="664"/>
      <c r="CQ26" s="665"/>
      <c r="CR26" s="636">
        <v>405888</v>
      </c>
      <c r="CS26" s="637"/>
      <c r="CT26" s="637"/>
      <c r="CU26" s="637"/>
      <c r="CV26" s="637"/>
      <c r="CW26" s="637"/>
      <c r="CX26" s="637"/>
      <c r="CY26" s="638"/>
      <c r="CZ26" s="639">
        <v>10.4</v>
      </c>
      <c r="DA26" s="657"/>
      <c r="DB26" s="657"/>
      <c r="DC26" s="658"/>
      <c r="DD26" s="642">
        <v>378992</v>
      </c>
      <c r="DE26" s="637"/>
      <c r="DF26" s="637"/>
      <c r="DG26" s="637"/>
      <c r="DH26" s="637"/>
      <c r="DI26" s="637"/>
      <c r="DJ26" s="637"/>
      <c r="DK26" s="638"/>
      <c r="DL26" s="642" t="s">
        <v>223</v>
      </c>
      <c r="DM26" s="637"/>
      <c r="DN26" s="637"/>
      <c r="DO26" s="637"/>
      <c r="DP26" s="637"/>
      <c r="DQ26" s="637"/>
      <c r="DR26" s="637"/>
      <c r="DS26" s="637"/>
      <c r="DT26" s="637"/>
      <c r="DU26" s="637"/>
      <c r="DV26" s="638"/>
      <c r="DW26" s="639" t="s">
        <v>223</v>
      </c>
      <c r="DX26" s="657"/>
      <c r="DY26" s="657"/>
      <c r="DZ26" s="657"/>
      <c r="EA26" s="657"/>
      <c r="EB26" s="657"/>
      <c r="EC26" s="659"/>
    </row>
    <row r="27" spans="2:133" ht="11.25" customHeight="1">
      <c r="B27" s="633" t="s">
        <v>295</v>
      </c>
      <c r="C27" s="634"/>
      <c r="D27" s="634"/>
      <c r="E27" s="634"/>
      <c r="F27" s="634"/>
      <c r="G27" s="634"/>
      <c r="H27" s="634"/>
      <c r="I27" s="634"/>
      <c r="J27" s="634"/>
      <c r="K27" s="634"/>
      <c r="L27" s="634"/>
      <c r="M27" s="634"/>
      <c r="N27" s="634"/>
      <c r="O27" s="634"/>
      <c r="P27" s="634"/>
      <c r="Q27" s="635"/>
      <c r="R27" s="636">
        <v>334240</v>
      </c>
      <c r="S27" s="637"/>
      <c r="T27" s="637"/>
      <c r="U27" s="637"/>
      <c r="V27" s="637"/>
      <c r="W27" s="637"/>
      <c r="X27" s="637"/>
      <c r="Y27" s="638"/>
      <c r="Z27" s="685">
        <v>8.3000000000000007</v>
      </c>
      <c r="AA27" s="685"/>
      <c r="AB27" s="685"/>
      <c r="AC27" s="685"/>
      <c r="AD27" s="686" t="s">
        <v>223</v>
      </c>
      <c r="AE27" s="686"/>
      <c r="AF27" s="686"/>
      <c r="AG27" s="686"/>
      <c r="AH27" s="686"/>
      <c r="AI27" s="686"/>
      <c r="AJ27" s="686"/>
      <c r="AK27" s="686"/>
      <c r="AL27" s="639" t="s">
        <v>223</v>
      </c>
      <c r="AM27" s="640"/>
      <c r="AN27" s="640"/>
      <c r="AO27" s="687"/>
      <c r="AP27" s="633" t="s">
        <v>296</v>
      </c>
      <c r="AQ27" s="634"/>
      <c r="AR27" s="634"/>
      <c r="AS27" s="634"/>
      <c r="AT27" s="634"/>
      <c r="AU27" s="634"/>
      <c r="AV27" s="634"/>
      <c r="AW27" s="634"/>
      <c r="AX27" s="634"/>
      <c r="AY27" s="634"/>
      <c r="AZ27" s="634"/>
      <c r="BA27" s="634"/>
      <c r="BB27" s="634"/>
      <c r="BC27" s="634"/>
      <c r="BD27" s="634"/>
      <c r="BE27" s="634"/>
      <c r="BF27" s="635"/>
      <c r="BG27" s="636">
        <v>614316</v>
      </c>
      <c r="BH27" s="637"/>
      <c r="BI27" s="637"/>
      <c r="BJ27" s="637"/>
      <c r="BK27" s="637"/>
      <c r="BL27" s="637"/>
      <c r="BM27" s="637"/>
      <c r="BN27" s="638"/>
      <c r="BO27" s="685">
        <v>100</v>
      </c>
      <c r="BP27" s="685"/>
      <c r="BQ27" s="685"/>
      <c r="BR27" s="685"/>
      <c r="BS27" s="642" t="s">
        <v>126</v>
      </c>
      <c r="BT27" s="637"/>
      <c r="BU27" s="637"/>
      <c r="BV27" s="637"/>
      <c r="BW27" s="637"/>
      <c r="BX27" s="637"/>
      <c r="BY27" s="637"/>
      <c r="BZ27" s="637"/>
      <c r="CA27" s="637"/>
      <c r="CB27" s="666"/>
      <c r="CD27" s="667" t="s">
        <v>297</v>
      </c>
      <c r="CE27" s="664"/>
      <c r="CF27" s="664"/>
      <c r="CG27" s="664"/>
      <c r="CH27" s="664"/>
      <c r="CI27" s="664"/>
      <c r="CJ27" s="664"/>
      <c r="CK27" s="664"/>
      <c r="CL27" s="664"/>
      <c r="CM27" s="664"/>
      <c r="CN27" s="664"/>
      <c r="CO27" s="664"/>
      <c r="CP27" s="664"/>
      <c r="CQ27" s="665"/>
      <c r="CR27" s="636">
        <v>163125</v>
      </c>
      <c r="CS27" s="655"/>
      <c r="CT27" s="655"/>
      <c r="CU27" s="655"/>
      <c r="CV27" s="655"/>
      <c r="CW27" s="655"/>
      <c r="CX27" s="655"/>
      <c r="CY27" s="656"/>
      <c r="CZ27" s="639">
        <v>4.2</v>
      </c>
      <c r="DA27" s="657"/>
      <c r="DB27" s="657"/>
      <c r="DC27" s="658"/>
      <c r="DD27" s="642">
        <v>49961</v>
      </c>
      <c r="DE27" s="655"/>
      <c r="DF27" s="655"/>
      <c r="DG27" s="655"/>
      <c r="DH27" s="655"/>
      <c r="DI27" s="655"/>
      <c r="DJ27" s="655"/>
      <c r="DK27" s="656"/>
      <c r="DL27" s="642">
        <v>41774</v>
      </c>
      <c r="DM27" s="655"/>
      <c r="DN27" s="655"/>
      <c r="DO27" s="655"/>
      <c r="DP27" s="655"/>
      <c r="DQ27" s="655"/>
      <c r="DR27" s="655"/>
      <c r="DS27" s="655"/>
      <c r="DT27" s="655"/>
      <c r="DU27" s="655"/>
      <c r="DV27" s="656"/>
      <c r="DW27" s="639">
        <v>2</v>
      </c>
      <c r="DX27" s="657"/>
      <c r="DY27" s="657"/>
      <c r="DZ27" s="657"/>
      <c r="EA27" s="657"/>
      <c r="EB27" s="657"/>
      <c r="EC27" s="659"/>
    </row>
    <row r="28" spans="2:133" ht="11.25" customHeight="1">
      <c r="B28" s="728" t="s">
        <v>298</v>
      </c>
      <c r="C28" s="729"/>
      <c r="D28" s="729"/>
      <c r="E28" s="729"/>
      <c r="F28" s="729"/>
      <c r="G28" s="729"/>
      <c r="H28" s="729"/>
      <c r="I28" s="729"/>
      <c r="J28" s="729"/>
      <c r="K28" s="729"/>
      <c r="L28" s="729"/>
      <c r="M28" s="729"/>
      <c r="N28" s="729"/>
      <c r="O28" s="729"/>
      <c r="P28" s="729"/>
      <c r="Q28" s="730"/>
      <c r="R28" s="636" t="s">
        <v>223</v>
      </c>
      <c r="S28" s="637"/>
      <c r="T28" s="637"/>
      <c r="U28" s="637"/>
      <c r="V28" s="637"/>
      <c r="W28" s="637"/>
      <c r="X28" s="637"/>
      <c r="Y28" s="638"/>
      <c r="Z28" s="685" t="s">
        <v>126</v>
      </c>
      <c r="AA28" s="685"/>
      <c r="AB28" s="685"/>
      <c r="AC28" s="685"/>
      <c r="AD28" s="686" t="s">
        <v>126</v>
      </c>
      <c r="AE28" s="686"/>
      <c r="AF28" s="686"/>
      <c r="AG28" s="686"/>
      <c r="AH28" s="686"/>
      <c r="AI28" s="686"/>
      <c r="AJ28" s="686"/>
      <c r="AK28" s="686"/>
      <c r="AL28" s="639" t="s">
        <v>126</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36">
        <v>539519</v>
      </c>
      <c r="CS28" s="637"/>
      <c r="CT28" s="637"/>
      <c r="CU28" s="637"/>
      <c r="CV28" s="637"/>
      <c r="CW28" s="637"/>
      <c r="CX28" s="637"/>
      <c r="CY28" s="638"/>
      <c r="CZ28" s="639">
        <v>13.8</v>
      </c>
      <c r="DA28" s="657"/>
      <c r="DB28" s="657"/>
      <c r="DC28" s="658"/>
      <c r="DD28" s="642">
        <v>527413</v>
      </c>
      <c r="DE28" s="637"/>
      <c r="DF28" s="637"/>
      <c r="DG28" s="637"/>
      <c r="DH28" s="637"/>
      <c r="DI28" s="637"/>
      <c r="DJ28" s="637"/>
      <c r="DK28" s="638"/>
      <c r="DL28" s="642">
        <v>527413</v>
      </c>
      <c r="DM28" s="637"/>
      <c r="DN28" s="637"/>
      <c r="DO28" s="637"/>
      <c r="DP28" s="637"/>
      <c r="DQ28" s="637"/>
      <c r="DR28" s="637"/>
      <c r="DS28" s="637"/>
      <c r="DT28" s="637"/>
      <c r="DU28" s="637"/>
      <c r="DV28" s="638"/>
      <c r="DW28" s="639">
        <v>24.6</v>
      </c>
      <c r="DX28" s="657"/>
      <c r="DY28" s="657"/>
      <c r="DZ28" s="657"/>
      <c r="EA28" s="657"/>
      <c r="EB28" s="657"/>
      <c r="EC28" s="659"/>
    </row>
    <row r="29" spans="2:133" ht="11.25" customHeight="1">
      <c r="B29" s="633" t="s">
        <v>300</v>
      </c>
      <c r="C29" s="634"/>
      <c r="D29" s="634"/>
      <c r="E29" s="634"/>
      <c r="F29" s="634"/>
      <c r="G29" s="634"/>
      <c r="H29" s="634"/>
      <c r="I29" s="634"/>
      <c r="J29" s="634"/>
      <c r="K29" s="634"/>
      <c r="L29" s="634"/>
      <c r="M29" s="634"/>
      <c r="N29" s="634"/>
      <c r="O29" s="634"/>
      <c r="P29" s="634"/>
      <c r="Q29" s="635"/>
      <c r="R29" s="636">
        <v>195847</v>
      </c>
      <c r="S29" s="637"/>
      <c r="T29" s="637"/>
      <c r="U29" s="637"/>
      <c r="V29" s="637"/>
      <c r="W29" s="637"/>
      <c r="X29" s="637"/>
      <c r="Y29" s="638"/>
      <c r="Z29" s="685">
        <v>4.9000000000000004</v>
      </c>
      <c r="AA29" s="685"/>
      <c r="AB29" s="685"/>
      <c r="AC29" s="685"/>
      <c r="AD29" s="686" t="s">
        <v>223</v>
      </c>
      <c r="AE29" s="686"/>
      <c r="AF29" s="686"/>
      <c r="AG29" s="686"/>
      <c r="AH29" s="686"/>
      <c r="AI29" s="686"/>
      <c r="AJ29" s="686"/>
      <c r="AK29" s="686"/>
      <c r="AL29" s="639" t="s">
        <v>223</v>
      </c>
      <c r="AM29" s="640"/>
      <c r="AN29" s="640"/>
      <c r="AO29" s="687"/>
      <c r="AP29" s="697" t="s">
        <v>217</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36">
        <v>539483</v>
      </c>
      <c r="CS29" s="655"/>
      <c r="CT29" s="655"/>
      <c r="CU29" s="655"/>
      <c r="CV29" s="655"/>
      <c r="CW29" s="655"/>
      <c r="CX29" s="655"/>
      <c r="CY29" s="656"/>
      <c r="CZ29" s="639">
        <v>13.8</v>
      </c>
      <c r="DA29" s="657"/>
      <c r="DB29" s="657"/>
      <c r="DC29" s="658"/>
      <c r="DD29" s="642">
        <v>527377</v>
      </c>
      <c r="DE29" s="655"/>
      <c r="DF29" s="655"/>
      <c r="DG29" s="655"/>
      <c r="DH29" s="655"/>
      <c r="DI29" s="655"/>
      <c r="DJ29" s="655"/>
      <c r="DK29" s="656"/>
      <c r="DL29" s="642">
        <v>527377</v>
      </c>
      <c r="DM29" s="655"/>
      <c r="DN29" s="655"/>
      <c r="DO29" s="655"/>
      <c r="DP29" s="655"/>
      <c r="DQ29" s="655"/>
      <c r="DR29" s="655"/>
      <c r="DS29" s="655"/>
      <c r="DT29" s="655"/>
      <c r="DU29" s="655"/>
      <c r="DV29" s="656"/>
      <c r="DW29" s="639">
        <v>24.6</v>
      </c>
      <c r="DX29" s="657"/>
      <c r="DY29" s="657"/>
      <c r="DZ29" s="657"/>
      <c r="EA29" s="657"/>
      <c r="EB29" s="657"/>
      <c r="EC29" s="659"/>
    </row>
    <row r="30" spans="2:133" ht="11.25" customHeight="1">
      <c r="B30" s="633" t="s">
        <v>305</v>
      </c>
      <c r="C30" s="634"/>
      <c r="D30" s="634"/>
      <c r="E30" s="634"/>
      <c r="F30" s="634"/>
      <c r="G30" s="634"/>
      <c r="H30" s="634"/>
      <c r="I30" s="634"/>
      <c r="J30" s="634"/>
      <c r="K30" s="634"/>
      <c r="L30" s="634"/>
      <c r="M30" s="634"/>
      <c r="N30" s="634"/>
      <c r="O30" s="634"/>
      <c r="P30" s="634"/>
      <c r="Q30" s="635"/>
      <c r="R30" s="636">
        <v>212396</v>
      </c>
      <c r="S30" s="637"/>
      <c r="T30" s="637"/>
      <c r="U30" s="637"/>
      <c r="V30" s="637"/>
      <c r="W30" s="637"/>
      <c r="X30" s="637"/>
      <c r="Y30" s="638"/>
      <c r="Z30" s="685">
        <v>5.3</v>
      </c>
      <c r="AA30" s="685"/>
      <c r="AB30" s="685"/>
      <c r="AC30" s="685"/>
      <c r="AD30" s="686">
        <v>171</v>
      </c>
      <c r="AE30" s="686"/>
      <c r="AF30" s="686"/>
      <c r="AG30" s="686"/>
      <c r="AH30" s="686"/>
      <c r="AI30" s="686"/>
      <c r="AJ30" s="686"/>
      <c r="AK30" s="686"/>
      <c r="AL30" s="639">
        <v>0</v>
      </c>
      <c r="AM30" s="640"/>
      <c r="AN30" s="640"/>
      <c r="AO30" s="687"/>
      <c r="AP30" s="713" t="s">
        <v>306</v>
      </c>
      <c r="AQ30" s="714"/>
      <c r="AR30" s="714"/>
      <c r="AS30" s="714"/>
      <c r="AT30" s="719" t="s">
        <v>307</v>
      </c>
      <c r="AU30" s="230"/>
      <c r="AV30" s="230"/>
      <c r="AW30" s="230"/>
      <c r="AX30" s="722" t="s">
        <v>183</v>
      </c>
      <c r="AY30" s="723"/>
      <c r="AZ30" s="723"/>
      <c r="BA30" s="723"/>
      <c r="BB30" s="723"/>
      <c r="BC30" s="723"/>
      <c r="BD30" s="723"/>
      <c r="BE30" s="723"/>
      <c r="BF30" s="724"/>
      <c r="BG30" s="703">
        <v>99.6</v>
      </c>
      <c r="BH30" s="704"/>
      <c r="BI30" s="704"/>
      <c r="BJ30" s="704"/>
      <c r="BK30" s="704"/>
      <c r="BL30" s="704"/>
      <c r="BM30" s="705">
        <v>97.4</v>
      </c>
      <c r="BN30" s="704"/>
      <c r="BO30" s="704"/>
      <c r="BP30" s="704"/>
      <c r="BQ30" s="706"/>
      <c r="BR30" s="703">
        <v>99.6</v>
      </c>
      <c r="BS30" s="704"/>
      <c r="BT30" s="704"/>
      <c r="BU30" s="704"/>
      <c r="BV30" s="704"/>
      <c r="BW30" s="704"/>
      <c r="BX30" s="705">
        <v>97.5</v>
      </c>
      <c r="BY30" s="704"/>
      <c r="BZ30" s="704"/>
      <c r="CA30" s="704"/>
      <c r="CB30" s="706"/>
      <c r="CD30" s="709"/>
      <c r="CE30" s="710"/>
      <c r="CF30" s="667" t="s">
        <v>308</v>
      </c>
      <c r="CG30" s="664"/>
      <c r="CH30" s="664"/>
      <c r="CI30" s="664"/>
      <c r="CJ30" s="664"/>
      <c r="CK30" s="664"/>
      <c r="CL30" s="664"/>
      <c r="CM30" s="664"/>
      <c r="CN30" s="664"/>
      <c r="CO30" s="664"/>
      <c r="CP30" s="664"/>
      <c r="CQ30" s="665"/>
      <c r="CR30" s="636">
        <v>510594</v>
      </c>
      <c r="CS30" s="637"/>
      <c r="CT30" s="637"/>
      <c r="CU30" s="637"/>
      <c r="CV30" s="637"/>
      <c r="CW30" s="637"/>
      <c r="CX30" s="637"/>
      <c r="CY30" s="638"/>
      <c r="CZ30" s="639">
        <v>13.1</v>
      </c>
      <c r="DA30" s="657"/>
      <c r="DB30" s="657"/>
      <c r="DC30" s="658"/>
      <c r="DD30" s="642">
        <v>498855</v>
      </c>
      <c r="DE30" s="637"/>
      <c r="DF30" s="637"/>
      <c r="DG30" s="637"/>
      <c r="DH30" s="637"/>
      <c r="DI30" s="637"/>
      <c r="DJ30" s="637"/>
      <c r="DK30" s="638"/>
      <c r="DL30" s="642">
        <v>498855</v>
      </c>
      <c r="DM30" s="637"/>
      <c r="DN30" s="637"/>
      <c r="DO30" s="637"/>
      <c r="DP30" s="637"/>
      <c r="DQ30" s="637"/>
      <c r="DR30" s="637"/>
      <c r="DS30" s="637"/>
      <c r="DT30" s="637"/>
      <c r="DU30" s="637"/>
      <c r="DV30" s="638"/>
      <c r="DW30" s="639">
        <v>23.3</v>
      </c>
      <c r="DX30" s="657"/>
      <c r="DY30" s="657"/>
      <c r="DZ30" s="657"/>
      <c r="EA30" s="657"/>
      <c r="EB30" s="657"/>
      <c r="EC30" s="659"/>
    </row>
    <row r="31" spans="2:133" ht="11.25" customHeight="1">
      <c r="B31" s="633" t="s">
        <v>309</v>
      </c>
      <c r="C31" s="634"/>
      <c r="D31" s="634"/>
      <c r="E31" s="634"/>
      <c r="F31" s="634"/>
      <c r="G31" s="634"/>
      <c r="H31" s="634"/>
      <c r="I31" s="634"/>
      <c r="J31" s="634"/>
      <c r="K31" s="634"/>
      <c r="L31" s="634"/>
      <c r="M31" s="634"/>
      <c r="N31" s="634"/>
      <c r="O31" s="634"/>
      <c r="P31" s="634"/>
      <c r="Q31" s="635"/>
      <c r="R31" s="636">
        <v>31798</v>
      </c>
      <c r="S31" s="637"/>
      <c r="T31" s="637"/>
      <c r="U31" s="637"/>
      <c r="V31" s="637"/>
      <c r="W31" s="637"/>
      <c r="X31" s="637"/>
      <c r="Y31" s="638"/>
      <c r="Z31" s="685">
        <v>0.8</v>
      </c>
      <c r="AA31" s="685"/>
      <c r="AB31" s="685"/>
      <c r="AC31" s="685"/>
      <c r="AD31" s="686" t="s">
        <v>223</v>
      </c>
      <c r="AE31" s="686"/>
      <c r="AF31" s="686"/>
      <c r="AG31" s="686"/>
      <c r="AH31" s="686"/>
      <c r="AI31" s="686"/>
      <c r="AJ31" s="686"/>
      <c r="AK31" s="686"/>
      <c r="AL31" s="639" t="s">
        <v>126</v>
      </c>
      <c r="AM31" s="640"/>
      <c r="AN31" s="640"/>
      <c r="AO31" s="687"/>
      <c r="AP31" s="715"/>
      <c r="AQ31" s="716"/>
      <c r="AR31" s="716"/>
      <c r="AS31" s="716"/>
      <c r="AT31" s="720"/>
      <c r="AU31" s="229" t="s">
        <v>310</v>
      </c>
      <c r="AV31" s="229"/>
      <c r="AW31" s="229"/>
      <c r="AX31" s="633" t="s">
        <v>311</v>
      </c>
      <c r="AY31" s="634"/>
      <c r="AZ31" s="634"/>
      <c r="BA31" s="634"/>
      <c r="BB31" s="634"/>
      <c r="BC31" s="634"/>
      <c r="BD31" s="634"/>
      <c r="BE31" s="634"/>
      <c r="BF31" s="635"/>
      <c r="BG31" s="701">
        <v>99.6</v>
      </c>
      <c r="BH31" s="655"/>
      <c r="BI31" s="655"/>
      <c r="BJ31" s="655"/>
      <c r="BK31" s="655"/>
      <c r="BL31" s="655"/>
      <c r="BM31" s="640">
        <v>98.7</v>
      </c>
      <c r="BN31" s="702"/>
      <c r="BO31" s="702"/>
      <c r="BP31" s="702"/>
      <c r="BQ31" s="663"/>
      <c r="BR31" s="701">
        <v>99.6</v>
      </c>
      <c r="BS31" s="655"/>
      <c r="BT31" s="655"/>
      <c r="BU31" s="655"/>
      <c r="BV31" s="655"/>
      <c r="BW31" s="655"/>
      <c r="BX31" s="640">
        <v>98.9</v>
      </c>
      <c r="BY31" s="702"/>
      <c r="BZ31" s="702"/>
      <c r="CA31" s="702"/>
      <c r="CB31" s="663"/>
      <c r="CD31" s="709"/>
      <c r="CE31" s="710"/>
      <c r="CF31" s="667" t="s">
        <v>312</v>
      </c>
      <c r="CG31" s="664"/>
      <c r="CH31" s="664"/>
      <c r="CI31" s="664"/>
      <c r="CJ31" s="664"/>
      <c r="CK31" s="664"/>
      <c r="CL31" s="664"/>
      <c r="CM31" s="664"/>
      <c r="CN31" s="664"/>
      <c r="CO31" s="664"/>
      <c r="CP31" s="664"/>
      <c r="CQ31" s="665"/>
      <c r="CR31" s="636">
        <v>28889</v>
      </c>
      <c r="CS31" s="655"/>
      <c r="CT31" s="655"/>
      <c r="CU31" s="655"/>
      <c r="CV31" s="655"/>
      <c r="CW31" s="655"/>
      <c r="CX31" s="655"/>
      <c r="CY31" s="656"/>
      <c r="CZ31" s="639">
        <v>0.7</v>
      </c>
      <c r="DA31" s="657"/>
      <c r="DB31" s="657"/>
      <c r="DC31" s="658"/>
      <c r="DD31" s="642">
        <v>28522</v>
      </c>
      <c r="DE31" s="655"/>
      <c r="DF31" s="655"/>
      <c r="DG31" s="655"/>
      <c r="DH31" s="655"/>
      <c r="DI31" s="655"/>
      <c r="DJ31" s="655"/>
      <c r="DK31" s="656"/>
      <c r="DL31" s="642">
        <v>28522</v>
      </c>
      <c r="DM31" s="655"/>
      <c r="DN31" s="655"/>
      <c r="DO31" s="655"/>
      <c r="DP31" s="655"/>
      <c r="DQ31" s="655"/>
      <c r="DR31" s="655"/>
      <c r="DS31" s="655"/>
      <c r="DT31" s="655"/>
      <c r="DU31" s="655"/>
      <c r="DV31" s="656"/>
      <c r="DW31" s="639">
        <v>1.3</v>
      </c>
      <c r="DX31" s="657"/>
      <c r="DY31" s="657"/>
      <c r="DZ31" s="657"/>
      <c r="EA31" s="657"/>
      <c r="EB31" s="657"/>
      <c r="EC31" s="659"/>
    </row>
    <row r="32" spans="2:133" ht="11.25" customHeight="1">
      <c r="B32" s="633" t="s">
        <v>313</v>
      </c>
      <c r="C32" s="634"/>
      <c r="D32" s="634"/>
      <c r="E32" s="634"/>
      <c r="F32" s="634"/>
      <c r="G32" s="634"/>
      <c r="H32" s="634"/>
      <c r="I32" s="634"/>
      <c r="J32" s="634"/>
      <c r="K32" s="634"/>
      <c r="L32" s="634"/>
      <c r="M32" s="634"/>
      <c r="N32" s="634"/>
      <c r="O32" s="634"/>
      <c r="P32" s="634"/>
      <c r="Q32" s="635"/>
      <c r="R32" s="636">
        <v>352182</v>
      </c>
      <c r="S32" s="637"/>
      <c r="T32" s="637"/>
      <c r="U32" s="637"/>
      <c r="V32" s="637"/>
      <c r="W32" s="637"/>
      <c r="X32" s="637"/>
      <c r="Y32" s="638"/>
      <c r="Z32" s="685">
        <v>8.8000000000000007</v>
      </c>
      <c r="AA32" s="685"/>
      <c r="AB32" s="685"/>
      <c r="AC32" s="685"/>
      <c r="AD32" s="686" t="s">
        <v>223</v>
      </c>
      <c r="AE32" s="686"/>
      <c r="AF32" s="686"/>
      <c r="AG32" s="686"/>
      <c r="AH32" s="686"/>
      <c r="AI32" s="686"/>
      <c r="AJ32" s="686"/>
      <c r="AK32" s="686"/>
      <c r="AL32" s="639" t="s">
        <v>126</v>
      </c>
      <c r="AM32" s="640"/>
      <c r="AN32" s="640"/>
      <c r="AO32" s="687"/>
      <c r="AP32" s="717"/>
      <c r="AQ32" s="718"/>
      <c r="AR32" s="718"/>
      <c r="AS32" s="718"/>
      <c r="AT32" s="721"/>
      <c r="AU32" s="231"/>
      <c r="AV32" s="231"/>
      <c r="AW32" s="231"/>
      <c r="AX32" s="617" t="s">
        <v>314</v>
      </c>
      <c r="AY32" s="618"/>
      <c r="AZ32" s="618"/>
      <c r="BA32" s="618"/>
      <c r="BB32" s="618"/>
      <c r="BC32" s="618"/>
      <c r="BD32" s="618"/>
      <c r="BE32" s="618"/>
      <c r="BF32" s="619"/>
      <c r="BG32" s="700">
        <v>99.6</v>
      </c>
      <c r="BH32" s="621"/>
      <c r="BI32" s="621"/>
      <c r="BJ32" s="621"/>
      <c r="BK32" s="621"/>
      <c r="BL32" s="621"/>
      <c r="BM32" s="683">
        <v>96.8</v>
      </c>
      <c r="BN32" s="621"/>
      <c r="BO32" s="621"/>
      <c r="BP32" s="621"/>
      <c r="BQ32" s="676"/>
      <c r="BR32" s="700">
        <v>99.5</v>
      </c>
      <c r="BS32" s="621"/>
      <c r="BT32" s="621"/>
      <c r="BU32" s="621"/>
      <c r="BV32" s="621"/>
      <c r="BW32" s="621"/>
      <c r="BX32" s="683">
        <v>96.9</v>
      </c>
      <c r="BY32" s="621"/>
      <c r="BZ32" s="621"/>
      <c r="CA32" s="621"/>
      <c r="CB32" s="676"/>
      <c r="CD32" s="711"/>
      <c r="CE32" s="712"/>
      <c r="CF32" s="667" t="s">
        <v>315</v>
      </c>
      <c r="CG32" s="664"/>
      <c r="CH32" s="664"/>
      <c r="CI32" s="664"/>
      <c r="CJ32" s="664"/>
      <c r="CK32" s="664"/>
      <c r="CL32" s="664"/>
      <c r="CM32" s="664"/>
      <c r="CN32" s="664"/>
      <c r="CO32" s="664"/>
      <c r="CP32" s="664"/>
      <c r="CQ32" s="665"/>
      <c r="CR32" s="636">
        <v>36</v>
      </c>
      <c r="CS32" s="637"/>
      <c r="CT32" s="637"/>
      <c r="CU32" s="637"/>
      <c r="CV32" s="637"/>
      <c r="CW32" s="637"/>
      <c r="CX32" s="637"/>
      <c r="CY32" s="638"/>
      <c r="CZ32" s="639">
        <v>0</v>
      </c>
      <c r="DA32" s="657"/>
      <c r="DB32" s="657"/>
      <c r="DC32" s="658"/>
      <c r="DD32" s="642">
        <v>36</v>
      </c>
      <c r="DE32" s="637"/>
      <c r="DF32" s="637"/>
      <c r="DG32" s="637"/>
      <c r="DH32" s="637"/>
      <c r="DI32" s="637"/>
      <c r="DJ32" s="637"/>
      <c r="DK32" s="638"/>
      <c r="DL32" s="642">
        <v>36</v>
      </c>
      <c r="DM32" s="637"/>
      <c r="DN32" s="637"/>
      <c r="DO32" s="637"/>
      <c r="DP32" s="637"/>
      <c r="DQ32" s="637"/>
      <c r="DR32" s="637"/>
      <c r="DS32" s="637"/>
      <c r="DT32" s="637"/>
      <c r="DU32" s="637"/>
      <c r="DV32" s="638"/>
      <c r="DW32" s="639">
        <v>0</v>
      </c>
      <c r="DX32" s="657"/>
      <c r="DY32" s="657"/>
      <c r="DZ32" s="657"/>
      <c r="EA32" s="657"/>
      <c r="EB32" s="657"/>
      <c r="EC32" s="659"/>
    </row>
    <row r="33" spans="2:133" ht="11.25" customHeight="1">
      <c r="B33" s="633" t="s">
        <v>316</v>
      </c>
      <c r="C33" s="634"/>
      <c r="D33" s="634"/>
      <c r="E33" s="634"/>
      <c r="F33" s="634"/>
      <c r="G33" s="634"/>
      <c r="H33" s="634"/>
      <c r="I33" s="634"/>
      <c r="J33" s="634"/>
      <c r="K33" s="634"/>
      <c r="L33" s="634"/>
      <c r="M33" s="634"/>
      <c r="N33" s="634"/>
      <c r="O33" s="634"/>
      <c r="P33" s="634"/>
      <c r="Q33" s="635"/>
      <c r="R33" s="636">
        <v>146669</v>
      </c>
      <c r="S33" s="637"/>
      <c r="T33" s="637"/>
      <c r="U33" s="637"/>
      <c r="V33" s="637"/>
      <c r="W33" s="637"/>
      <c r="X33" s="637"/>
      <c r="Y33" s="638"/>
      <c r="Z33" s="685">
        <v>3.6</v>
      </c>
      <c r="AA33" s="685"/>
      <c r="AB33" s="685"/>
      <c r="AC33" s="685"/>
      <c r="AD33" s="686" t="s">
        <v>223</v>
      </c>
      <c r="AE33" s="686"/>
      <c r="AF33" s="686"/>
      <c r="AG33" s="686"/>
      <c r="AH33" s="686"/>
      <c r="AI33" s="686"/>
      <c r="AJ33" s="686"/>
      <c r="AK33" s="686"/>
      <c r="AL33" s="639" t="s">
        <v>223</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36">
        <v>1909154</v>
      </c>
      <c r="CS33" s="655"/>
      <c r="CT33" s="655"/>
      <c r="CU33" s="655"/>
      <c r="CV33" s="655"/>
      <c r="CW33" s="655"/>
      <c r="CX33" s="655"/>
      <c r="CY33" s="656"/>
      <c r="CZ33" s="639">
        <v>49</v>
      </c>
      <c r="DA33" s="657"/>
      <c r="DB33" s="657"/>
      <c r="DC33" s="658"/>
      <c r="DD33" s="642">
        <v>1497659</v>
      </c>
      <c r="DE33" s="655"/>
      <c r="DF33" s="655"/>
      <c r="DG33" s="655"/>
      <c r="DH33" s="655"/>
      <c r="DI33" s="655"/>
      <c r="DJ33" s="655"/>
      <c r="DK33" s="656"/>
      <c r="DL33" s="642">
        <v>914958</v>
      </c>
      <c r="DM33" s="655"/>
      <c r="DN33" s="655"/>
      <c r="DO33" s="655"/>
      <c r="DP33" s="655"/>
      <c r="DQ33" s="655"/>
      <c r="DR33" s="655"/>
      <c r="DS33" s="655"/>
      <c r="DT33" s="655"/>
      <c r="DU33" s="655"/>
      <c r="DV33" s="656"/>
      <c r="DW33" s="639">
        <v>42.7</v>
      </c>
      <c r="DX33" s="657"/>
      <c r="DY33" s="657"/>
      <c r="DZ33" s="657"/>
      <c r="EA33" s="657"/>
      <c r="EB33" s="657"/>
      <c r="EC33" s="659"/>
    </row>
    <row r="34" spans="2:133" ht="11.25" customHeight="1">
      <c r="B34" s="633" t="s">
        <v>318</v>
      </c>
      <c r="C34" s="634"/>
      <c r="D34" s="634"/>
      <c r="E34" s="634"/>
      <c r="F34" s="634"/>
      <c r="G34" s="634"/>
      <c r="H34" s="634"/>
      <c r="I34" s="634"/>
      <c r="J34" s="634"/>
      <c r="K34" s="634"/>
      <c r="L34" s="634"/>
      <c r="M34" s="634"/>
      <c r="N34" s="634"/>
      <c r="O34" s="634"/>
      <c r="P34" s="634"/>
      <c r="Q34" s="635"/>
      <c r="R34" s="636">
        <v>59694</v>
      </c>
      <c r="S34" s="637"/>
      <c r="T34" s="637"/>
      <c r="U34" s="637"/>
      <c r="V34" s="637"/>
      <c r="W34" s="637"/>
      <c r="X34" s="637"/>
      <c r="Y34" s="638"/>
      <c r="Z34" s="685">
        <v>1.5</v>
      </c>
      <c r="AA34" s="685"/>
      <c r="AB34" s="685"/>
      <c r="AC34" s="685"/>
      <c r="AD34" s="686">
        <v>63</v>
      </c>
      <c r="AE34" s="686"/>
      <c r="AF34" s="686"/>
      <c r="AG34" s="686"/>
      <c r="AH34" s="686"/>
      <c r="AI34" s="686"/>
      <c r="AJ34" s="686"/>
      <c r="AK34" s="686"/>
      <c r="AL34" s="639">
        <v>0</v>
      </c>
      <c r="AM34" s="640"/>
      <c r="AN34" s="640"/>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36">
        <v>615727</v>
      </c>
      <c r="CS34" s="637"/>
      <c r="CT34" s="637"/>
      <c r="CU34" s="637"/>
      <c r="CV34" s="637"/>
      <c r="CW34" s="637"/>
      <c r="CX34" s="637"/>
      <c r="CY34" s="638"/>
      <c r="CZ34" s="639">
        <v>15.8</v>
      </c>
      <c r="DA34" s="657"/>
      <c r="DB34" s="657"/>
      <c r="DC34" s="658"/>
      <c r="DD34" s="642">
        <v>455569</v>
      </c>
      <c r="DE34" s="637"/>
      <c r="DF34" s="637"/>
      <c r="DG34" s="637"/>
      <c r="DH34" s="637"/>
      <c r="DI34" s="637"/>
      <c r="DJ34" s="637"/>
      <c r="DK34" s="638"/>
      <c r="DL34" s="642">
        <v>347218</v>
      </c>
      <c r="DM34" s="637"/>
      <c r="DN34" s="637"/>
      <c r="DO34" s="637"/>
      <c r="DP34" s="637"/>
      <c r="DQ34" s="637"/>
      <c r="DR34" s="637"/>
      <c r="DS34" s="637"/>
      <c r="DT34" s="637"/>
      <c r="DU34" s="637"/>
      <c r="DV34" s="638"/>
      <c r="DW34" s="639">
        <v>16.2</v>
      </c>
      <c r="DX34" s="657"/>
      <c r="DY34" s="657"/>
      <c r="DZ34" s="657"/>
      <c r="EA34" s="657"/>
      <c r="EB34" s="657"/>
      <c r="EC34" s="659"/>
    </row>
    <row r="35" spans="2:133" ht="11.25" customHeight="1">
      <c r="B35" s="633" t="s">
        <v>322</v>
      </c>
      <c r="C35" s="634"/>
      <c r="D35" s="634"/>
      <c r="E35" s="634"/>
      <c r="F35" s="634"/>
      <c r="G35" s="634"/>
      <c r="H35" s="634"/>
      <c r="I35" s="634"/>
      <c r="J35" s="634"/>
      <c r="K35" s="634"/>
      <c r="L35" s="634"/>
      <c r="M35" s="634"/>
      <c r="N35" s="634"/>
      <c r="O35" s="634"/>
      <c r="P35" s="634"/>
      <c r="Q35" s="635"/>
      <c r="R35" s="636">
        <v>458493</v>
      </c>
      <c r="S35" s="637"/>
      <c r="T35" s="637"/>
      <c r="U35" s="637"/>
      <c r="V35" s="637"/>
      <c r="W35" s="637"/>
      <c r="X35" s="637"/>
      <c r="Y35" s="638"/>
      <c r="Z35" s="685">
        <v>11.4</v>
      </c>
      <c r="AA35" s="685"/>
      <c r="AB35" s="685"/>
      <c r="AC35" s="685"/>
      <c r="AD35" s="686" t="s">
        <v>126</v>
      </c>
      <c r="AE35" s="686"/>
      <c r="AF35" s="686"/>
      <c r="AG35" s="686"/>
      <c r="AH35" s="686"/>
      <c r="AI35" s="686"/>
      <c r="AJ35" s="686"/>
      <c r="AK35" s="686"/>
      <c r="AL35" s="639" t="s">
        <v>223</v>
      </c>
      <c r="AM35" s="640"/>
      <c r="AN35" s="640"/>
      <c r="AO35" s="687"/>
      <c r="AP35" s="234"/>
      <c r="AQ35" s="691" t="s">
        <v>323</v>
      </c>
      <c r="AR35" s="692"/>
      <c r="AS35" s="692"/>
      <c r="AT35" s="692"/>
      <c r="AU35" s="692"/>
      <c r="AV35" s="692"/>
      <c r="AW35" s="692"/>
      <c r="AX35" s="692"/>
      <c r="AY35" s="693"/>
      <c r="AZ35" s="688">
        <v>293504</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7717</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36">
        <v>105404</v>
      </c>
      <c r="CS35" s="655"/>
      <c r="CT35" s="655"/>
      <c r="CU35" s="655"/>
      <c r="CV35" s="655"/>
      <c r="CW35" s="655"/>
      <c r="CX35" s="655"/>
      <c r="CY35" s="656"/>
      <c r="CZ35" s="639">
        <v>2.7</v>
      </c>
      <c r="DA35" s="657"/>
      <c r="DB35" s="657"/>
      <c r="DC35" s="658"/>
      <c r="DD35" s="642">
        <v>61404</v>
      </c>
      <c r="DE35" s="655"/>
      <c r="DF35" s="655"/>
      <c r="DG35" s="655"/>
      <c r="DH35" s="655"/>
      <c r="DI35" s="655"/>
      <c r="DJ35" s="655"/>
      <c r="DK35" s="656"/>
      <c r="DL35" s="642">
        <v>61404</v>
      </c>
      <c r="DM35" s="655"/>
      <c r="DN35" s="655"/>
      <c r="DO35" s="655"/>
      <c r="DP35" s="655"/>
      <c r="DQ35" s="655"/>
      <c r="DR35" s="655"/>
      <c r="DS35" s="655"/>
      <c r="DT35" s="655"/>
      <c r="DU35" s="655"/>
      <c r="DV35" s="656"/>
      <c r="DW35" s="639">
        <v>2.9</v>
      </c>
      <c r="DX35" s="657"/>
      <c r="DY35" s="657"/>
      <c r="DZ35" s="657"/>
      <c r="EA35" s="657"/>
      <c r="EB35" s="657"/>
      <c r="EC35" s="659"/>
    </row>
    <row r="36" spans="2:133" ht="11.25" customHeight="1">
      <c r="B36" s="633" t="s">
        <v>326</v>
      </c>
      <c r="C36" s="634"/>
      <c r="D36" s="634"/>
      <c r="E36" s="634"/>
      <c r="F36" s="634"/>
      <c r="G36" s="634"/>
      <c r="H36" s="634"/>
      <c r="I36" s="634"/>
      <c r="J36" s="634"/>
      <c r="K36" s="634"/>
      <c r="L36" s="634"/>
      <c r="M36" s="634"/>
      <c r="N36" s="634"/>
      <c r="O36" s="634"/>
      <c r="P36" s="634"/>
      <c r="Q36" s="635"/>
      <c r="R36" s="636" t="s">
        <v>126</v>
      </c>
      <c r="S36" s="637"/>
      <c r="T36" s="637"/>
      <c r="U36" s="637"/>
      <c r="V36" s="637"/>
      <c r="W36" s="637"/>
      <c r="X36" s="637"/>
      <c r="Y36" s="638"/>
      <c r="Z36" s="685" t="s">
        <v>126</v>
      </c>
      <c r="AA36" s="685"/>
      <c r="AB36" s="685"/>
      <c r="AC36" s="685"/>
      <c r="AD36" s="686" t="s">
        <v>223</v>
      </c>
      <c r="AE36" s="686"/>
      <c r="AF36" s="686"/>
      <c r="AG36" s="686"/>
      <c r="AH36" s="686"/>
      <c r="AI36" s="686"/>
      <c r="AJ36" s="686"/>
      <c r="AK36" s="686"/>
      <c r="AL36" s="639" t="s">
        <v>223</v>
      </c>
      <c r="AM36" s="640"/>
      <c r="AN36" s="640"/>
      <c r="AO36" s="687"/>
      <c r="AQ36" s="660" t="s">
        <v>327</v>
      </c>
      <c r="AR36" s="661"/>
      <c r="AS36" s="661"/>
      <c r="AT36" s="661"/>
      <c r="AU36" s="661"/>
      <c r="AV36" s="661"/>
      <c r="AW36" s="661"/>
      <c r="AX36" s="661"/>
      <c r="AY36" s="662"/>
      <c r="AZ36" s="636">
        <v>117521</v>
      </c>
      <c r="BA36" s="637"/>
      <c r="BB36" s="637"/>
      <c r="BC36" s="637"/>
      <c r="BD36" s="655"/>
      <c r="BE36" s="655"/>
      <c r="BF36" s="663"/>
      <c r="BG36" s="667" t="s">
        <v>328</v>
      </c>
      <c r="BH36" s="664"/>
      <c r="BI36" s="664"/>
      <c r="BJ36" s="664"/>
      <c r="BK36" s="664"/>
      <c r="BL36" s="664"/>
      <c r="BM36" s="664"/>
      <c r="BN36" s="664"/>
      <c r="BO36" s="664"/>
      <c r="BP36" s="664"/>
      <c r="BQ36" s="664"/>
      <c r="BR36" s="664"/>
      <c r="BS36" s="664"/>
      <c r="BT36" s="664"/>
      <c r="BU36" s="665"/>
      <c r="BV36" s="636">
        <v>2985</v>
      </c>
      <c r="BW36" s="637"/>
      <c r="BX36" s="637"/>
      <c r="BY36" s="637"/>
      <c r="BZ36" s="637"/>
      <c r="CA36" s="637"/>
      <c r="CB36" s="666"/>
      <c r="CD36" s="667" t="s">
        <v>329</v>
      </c>
      <c r="CE36" s="664"/>
      <c r="CF36" s="664"/>
      <c r="CG36" s="664"/>
      <c r="CH36" s="664"/>
      <c r="CI36" s="664"/>
      <c r="CJ36" s="664"/>
      <c r="CK36" s="664"/>
      <c r="CL36" s="664"/>
      <c r="CM36" s="664"/>
      <c r="CN36" s="664"/>
      <c r="CO36" s="664"/>
      <c r="CP36" s="664"/>
      <c r="CQ36" s="665"/>
      <c r="CR36" s="636">
        <v>430673</v>
      </c>
      <c r="CS36" s="637"/>
      <c r="CT36" s="637"/>
      <c r="CU36" s="637"/>
      <c r="CV36" s="637"/>
      <c r="CW36" s="637"/>
      <c r="CX36" s="637"/>
      <c r="CY36" s="638"/>
      <c r="CZ36" s="639">
        <v>11</v>
      </c>
      <c r="DA36" s="657"/>
      <c r="DB36" s="657"/>
      <c r="DC36" s="658"/>
      <c r="DD36" s="642">
        <v>318717</v>
      </c>
      <c r="DE36" s="637"/>
      <c r="DF36" s="637"/>
      <c r="DG36" s="637"/>
      <c r="DH36" s="637"/>
      <c r="DI36" s="637"/>
      <c r="DJ36" s="637"/>
      <c r="DK36" s="638"/>
      <c r="DL36" s="642">
        <v>260689</v>
      </c>
      <c r="DM36" s="637"/>
      <c r="DN36" s="637"/>
      <c r="DO36" s="637"/>
      <c r="DP36" s="637"/>
      <c r="DQ36" s="637"/>
      <c r="DR36" s="637"/>
      <c r="DS36" s="637"/>
      <c r="DT36" s="637"/>
      <c r="DU36" s="637"/>
      <c r="DV36" s="638"/>
      <c r="DW36" s="639">
        <v>12.2</v>
      </c>
      <c r="DX36" s="657"/>
      <c r="DY36" s="657"/>
      <c r="DZ36" s="657"/>
      <c r="EA36" s="657"/>
      <c r="EB36" s="657"/>
      <c r="EC36" s="659"/>
    </row>
    <row r="37" spans="2:133" ht="11.25" customHeight="1">
      <c r="B37" s="633" t="s">
        <v>330</v>
      </c>
      <c r="C37" s="634"/>
      <c r="D37" s="634"/>
      <c r="E37" s="634"/>
      <c r="F37" s="634"/>
      <c r="G37" s="634"/>
      <c r="H37" s="634"/>
      <c r="I37" s="634"/>
      <c r="J37" s="634"/>
      <c r="K37" s="634"/>
      <c r="L37" s="634"/>
      <c r="M37" s="634"/>
      <c r="N37" s="634"/>
      <c r="O37" s="634"/>
      <c r="P37" s="634"/>
      <c r="Q37" s="635"/>
      <c r="R37" s="636">
        <v>92393</v>
      </c>
      <c r="S37" s="637"/>
      <c r="T37" s="637"/>
      <c r="U37" s="637"/>
      <c r="V37" s="637"/>
      <c r="W37" s="637"/>
      <c r="X37" s="637"/>
      <c r="Y37" s="638"/>
      <c r="Z37" s="685">
        <v>2.2999999999999998</v>
      </c>
      <c r="AA37" s="685"/>
      <c r="AB37" s="685"/>
      <c r="AC37" s="685"/>
      <c r="AD37" s="686" t="s">
        <v>126</v>
      </c>
      <c r="AE37" s="686"/>
      <c r="AF37" s="686"/>
      <c r="AG37" s="686"/>
      <c r="AH37" s="686"/>
      <c r="AI37" s="686"/>
      <c r="AJ37" s="686"/>
      <c r="AK37" s="686"/>
      <c r="AL37" s="639" t="s">
        <v>223</v>
      </c>
      <c r="AM37" s="640"/>
      <c r="AN37" s="640"/>
      <c r="AO37" s="687"/>
      <c r="AQ37" s="660" t="s">
        <v>331</v>
      </c>
      <c r="AR37" s="661"/>
      <c r="AS37" s="661"/>
      <c r="AT37" s="661"/>
      <c r="AU37" s="661"/>
      <c r="AV37" s="661"/>
      <c r="AW37" s="661"/>
      <c r="AX37" s="661"/>
      <c r="AY37" s="662"/>
      <c r="AZ37" s="636">
        <v>9841</v>
      </c>
      <c r="BA37" s="637"/>
      <c r="BB37" s="637"/>
      <c r="BC37" s="637"/>
      <c r="BD37" s="655"/>
      <c r="BE37" s="655"/>
      <c r="BF37" s="663"/>
      <c r="BG37" s="667" t="s">
        <v>332</v>
      </c>
      <c r="BH37" s="664"/>
      <c r="BI37" s="664"/>
      <c r="BJ37" s="664"/>
      <c r="BK37" s="664"/>
      <c r="BL37" s="664"/>
      <c r="BM37" s="664"/>
      <c r="BN37" s="664"/>
      <c r="BO37" s="664"/>
      <c r="BP37" s="664"/>
      <c r="BQ37" s="664"/>
      <c r="BR37" s="664"/>
      <c r="BS37" s="664"/>
      <c r="BT37" s="664"/>
      <c r="BU37" s="665"/>
      <c r="BV37" s="636">
        <v>493</v>
      </c>
      <c r="BW37" s="637"/>
      <c r="BX37" s="637"/>
      <c r="BY37" s="637"/>
      <c r="BZ37" s="637"/>
      <c r="CA37" s="637"/>
      <c r="CB37" s="666"/>
      <c r="CD37" s="667" t="s">
        <v>333</v>
      </c>
      <c r="CE37" s="664"/>
      <c r="CF37" s="664"/>
      <c r="CG37" s="664"/>
      <c r="CH37" s="664"/>
      <c r="CI37" s="664"/>
      <c r="CJ37" s="664"/>
      <c r="CK37" s="664"/>
      <c r="CL37" s="664"/>
      <c r="CM37" s="664"/>
      <c r="CN37" s="664"/>
      <c r="CO37" s="664"/>
      <c r="CP37" s="664"/>
      <c r="CQ37" s="665"/>
      <c r="CR37" s="636">
        <v>141668</v>
      </c>
      <c r="CS37" s="655"/>
      <c r="CT37" s="655"/>
      <c r="CU37" s="655"/>
      <c r="CV37" s="655"/>
      <c r="CW37" s="655"/>
      <c r="CX37" s="655"/>
      <c r="CY37" s="656"/>
      <c r="CZ37" s="639">
        <v>3.6</v>
      </c>
      <c r="DA37" s="657"/>
      <c r="DB37" s="657"/>
      <c r="DC37" s="658"/>
      <c r="DD37" s="642">
        <v>127324</v>
      </c>
      <c r="DE37" s="655"/>
      <c r="DF37" s="655"/>
      <c r="DG37" s="655"/>
      <c r="DH37" s="655"/>
      <c r="DI37" s="655"/>
      <c r="DJ37" s="655"/>
      <c r="DK37" s="656"/>
      <c r="DL37" s="642">
        <v>127245</v>
      </c>
      <c r="DM37" s="655"/>
      <c r="DN37" s="655"/>
      <c r="DO37" s="655"/>
      <c r="DP37" s="655"/>
      <c r="DQ37" s="655"/>
      <c r="DR37" s="655"/>
      <c r="DS37" s="655"/>
      <c r="DT37" s="655"/>
      <c r="DU37" s="655"/>
      <c r="DV37" s="656"/>
      <c r="DW37" s="639">
        <v>5.9</v>
      </c>
      <c r="DX37" s="657"/>
      <c r="DY37" s="657"/>
      <c r="DZ37" s="657"/>
      <c r="EA37" s="657"/>
      <c r="EB37" s="657"/>
      <c r="EC37" s="659"/>
    </row>
    <row r="38" spans="2:133" ht="11.25" customHeight="1">
      <c r="B38" s="617" t="s">
        <v>334</v>
      </c>
      <c r="C38" s="618"/>
      <c r="D38" s="618"/>
      <c r="E38" s="618"/>
      <c r="F38" s="618"/>
      <c r="G38" s="618"/>
      <c r="H38" s="618"/>
      <c r="I38" s="618"/>
      <c r="J38" s="618"/>
      <c r="K38" s="618"/>
      <c r="L38" s="618"/>
      <c r="M38" s="618"/>
      <c r="N38" s="618"/>
      <c r="O38" s="618"/>
      <c r="P38" s="618"/>
      <c r="Q38" s="619"/>
      <c r="R38" s="620">
        <v>4021434</v>
      </c>
      <c r="S38" s="675"/>
      <c r="T38" s="675"/>
      <c r="U38" s="675"/>
      <c r="V38" s="675"/>
      <c r="W38" s="675"/>
      <c r="X38" s="675"/>
      <c r="Y38" s="680"/>
      <c r="Z38" s="681">
        <v>100</v>
      </c>
      <c r="AA38" s="681"/>
      <c r="AB38" s="681"/>
      <c r="AC38" s="681"/>
      <c r="AD38" s="682">
        <v>2049594</v>
      </c>
      <c r="AE38" s="682"/>
      <c r="AF38" s="682"/>
      <c r="AG38" s="682"/>
      <c r="AH38" s="682"/>
      <c r="AI38" s="682"/>
      <c r="AJ38" s="682"/>
      <c r="AK38" s="682"/>
      <c r="AL38" s="623">
        <v>100</v>
      </c>
      <c r="AM38" s="683"/>
      <c r="AN38" s="683"/>
      <c r="AO38" s="684"/>
      <c r="AQ38" s="660" t="s">
        <v>335</v>
      </c>
      <c r="AR38" s="661"/>
      <c r="AS38" s="661"/>
      <c r="AT38" s="661"/>
      <c r="AU38" s="661"/>
      <c r="AV38" s="661"/>
      <c r="AW38" s="661"/>
      <c r="AX38" s="661"/>
      <c r="AY38" s="662"/>
      <c r="AZ38" s="636" t="s">
        <v>126</v>
      </c>
      <c r="BA38" s="637"/>
      <c r="BB38" s="637"/>
      <c r="BC38" s="637"/>
      <c r="BD38" s="655"/>
      <c r="BE38" s="655"/>
      <c r="BF38" s="663"/>
      <c r="BG38" s="667" t="s">
        <v>336</v>
      </c>
      <c r="BH38" s="664"/>
      <c r="BI38" s="664"/>
      <c r="BJ38" s="664"/>
      <c r="BK38" s="664"/>
      <c r="BL38" s="664"/>
      <c r="BM38" s="664"/>
      <c r="BN38" s="664"/>
      <c r="BO38" s="664"/>
      <c r="BP38" s="664"/>
      <c r="BQ38" s="664"/>
      <c r="BR38" s="664"/>
      <c r="BS38" s="664"/>
      <c r="BT38" s="664"/>
      <c r="BU38" s="665"/>
      <c r="BV38" s="636">
        <v>837</v>
      </c>
      <c r="BW38" s="637"/>
      <c r="BX38" s="637"/>
      <c r="BY38" s="637"/>
      <c r="BZ38" s="637"/>
      <c r="CA38" s="637"/>
      <c r="CB38" s="666"/>
      <c r="CD38" s="667" t="s">
        <v>337</v>
      </c>
      <c r="CE38" s="664"/>
      <c r="CF38" s="664"/>
      <c r="CG38" s="664"/>
      <c r="CH38" s="664"/>
      <c r="CI38" s="664"/>
      <c r="CJ38" s="664"/>
      <c r="CK38" s="664"/>
      <c r="CL38" s="664"/>
      <c r="CM38" s="664"/>
      <c r="CN38" s="664"/>
      <c r="CO38" s="664"/>
      <c r="CP38" s="664"/>
      <c r="CQ38" s="665"/>
      <c r="CR38" s="636">
        <v>293504</v>
      </c>
      <c r="CS38" s="637"/>
      <c r="CT38" s="637"/>
      <c r="CU38" s="637"/>
      <c r="CV38" s="637"/>
      <c r="CW38" s="637"/>
      <c r="CX38" s="637"/>
      <c r="CY38" s="638"/>
      <c r="CZ38" s="639">
        <v>7.5</v>
      </c>
      <c r="DA38" s="657"/>
      <c r="DB38" s="657"/>
      <c r="DC38" s="658"/>
      <c r="DD38" s="642">
        <v>270342</v>
      </c>
      <c r="DE38" s="637"/>
      <c r="DF38" s="637"/>
      <c r="DG38" s="637"/>
      <c r="DH38" s="637"/>
      <c r="DI38" s="637"/>
      <c r="DJ38" s="637"/>
      <c r="DK38" s="638"/>
      <c r="DL38" s="642">
        <v>245647</v>
      </c>
      <c r="DM38" s="637"/>
      <c r="DN38" s="637"/>
      <c r="DO38" s="637"/>
      <c r="DP38" s="637"/>
      <c r="DQ38" s="637"/>
      <c r="DR38" s="637"/>
      <c r="DS38" s="637"/>
      <c r="DT38" s="637"/>
      <c r="DU38" s="637"/>
      <c r="DV38" s="638"/>
      <c r="DW38" s="639">
        <v>11.5</v>
      </c>
      <c r="DX38" s="657"/>
      <c r="DY38" s="657"/>
      <c r="DZ38" s="657"/>
      <c r="EA38" s="657"/>
      <c r="EB38" s="657"/>
      <c r="EC38" s="659"/>
    </row>
    <row r="39" spans="2:133" ht="11.25" customHeight="1">
      <c r="AQ39" s="660" t="s">
        <v>338</v>
      </c>
      <c r="AR39" s="661"/>
      <c r="AS39" s="661"/>
      <c r="AT39" s="661"/>
      <c r="AU39" s="661"/>
      <c r="AV39" s="661"/>
      <c r="AW39" s="661"/>
      <c r="AX39" s="661"/>
      <c r="AY39" s="662"/>
      <c r="AZ39" s="636" t="s">
        <v>126</v>
      </c>
      <c r="BA39" s="637"/>
      <c r="BB39" s="637"/>
      <c r="BC39" s="637"/>
      <c r="BD39" s="655"/>
      <c r="BE39" s="655"/>
      <c r="BF39" s="663"/>
      <c r="BG39" s="668" t="s">
        <v>339</v>
      </c>
      <c r="BH39" s="669"/>
      <c r="BI39" s="669"/>
      <c r="BJ39" s="669"/>
      <c r="BK39" s="669"/>
      <c r="BL39" s="235"/>
      <c r="BM39" s="664" t="s">
        <v>340</v>
      </c>
      <c r="BN39" s="664"/>
      <c r="BO39" s="664"/>
      <c r="BP39" s="664"/>
      <c r="BQ39" s="664"/>
      <c r="BR39" s="664"/>
      <c r="BS39" s="664"/>
      <c r="BT39" s="664"/>
      <c r="BU39" s="665"/>
      <c r="BV39" s="636">
        <v>81</v>
      </c>
      <c r="BW39" s="637"/>
      <c r="BX39" s="637"/>
      <c r="BY39" s="637"/>
      <c r="BZ39" s="637"/>
      <c r="CA39" s="637"/>
      <c r="CB39" s="666"/>
      <c r="CD39" s="667" t="s">
        <v>341</v>
      </c>
      <c r="CE39" s="664"/>
      <c r="CF39" s="664"/>
      <c r="CG39" s="664"/>
      <c r="CH39" s="664"/>
      <c r="CI39" s="664"/>
      <c r="CJ39" s="664"/>
      <c r="CK39" s="664"/>
      <c r="CL39" s="664"/>
      <c r="CM39" s="664"/>
      <c r="CN39" s="664"/>
      <c r="CO39" s="664"/>
      <c r="CP39" s="664"/>
      <c r="CQ39" s="665"/>
      <c r="CR39" s="636">
        <v>461246</v>
      </c>
      <c r="CS39" s="655"/>
      <c r="CT39" s="655"/>
      <c r="CU39" s="655"/>
      <c r="CV39" s="655"/>
      <c r="CW39" s="655"/>
      <c r="CX39" s="655"/>
      <c r="CY39" s="656"/>
      <c r="CZ39" s="639">
        <v>11.8</v>
      </c>
      <c r="DA39" s="657"/>
      <c r="DB39" s="657"/>
      <c r="DC39" s="658"/>
      <c r="DD39" s="642">
        <v>389027</v>
      </c>
      <c r="DE39" s="655"/>
      <c r="DF39" s="655"/>
      <c r="DG39" s="655"/>
      <c r="DH39" s="655"/>
      <c r="DI39" s="655"/>
      <c r="DJ39" s="655"/>
      <c r="DK39" s="656"/>
      <c r="DL39" s="642" t="s">
        <v>223</v>
      </c>
      <c r="DM39" s="655"/>
      <c r="DN39" s="655"/>
      <c r="DO39" s="655"/>
      <c r="DP39" s="655"/>
      <c r="DQ39" s="655"/>
      <c r="DR39" s="655"/>
      <c r="DS39" s="655"/>
      <c r="DT39" s="655"/>
      <c r="DU39" s="655"/>
      <c r="DV39" s="656"/>
      <c r="DW39" s="639" t="s">
        <v>223</v>
      </c>
      <c r="DX39" s="657"/>
      <c r="DY39" s="657"/>
      <c r="DZ39" s="657"/>
      <c r="EA39" s="657"/>
      <c r="EB39" s="657"/>
      <c r="EC39" s="659"/>
    </row>
    <row r="40" spans="2:133" ht="11.25" customHeight="1">
      <c r="AQ40" s="660" t="s">
        <v>342</v>
      </c>
      <c r="AR40" s="661"/>
      <c r="AS40" s="661"/>
      <c r="AT40" s="661"/>
      <c r="AU40" s="661"/>
      <c r="AV40" s="661"/>
      <c r="AW40" s="661"/>
      <c r="AX40" s="661"/>
      <c r="AY40" s="662"/>
      <c r="AZ40" s="636">
        <v>39900</v>
      </c>
      <c r="BA40" s="637"/>
      <c r="BB40" s="637"/>
      <c r="BC40" s="637"/>
      <c r="BD40" s="655"/>
      <c r="BE40" s="655"/>
      <c r="BF40" s="663"/>
      <c r="BG40" s="668"/>
      <c r="BH40" s="669"/>
      <c r="BI40" s="669"/>
      <c r="BJ40" s="669"/>
      <c r="BK40" s="669"/>
      <c r="BL40" s="235"/>
      <c r="BM40" s="664" t="s">
        <v>343</v>
      </c>
      <c r="BN40" s="664"/>
      <c r="BO40" s="664"/>
      <c r="BP40" s="664"/>
      <c r="BQ40" s="664"/>
      <c r="BR40" s="664"/>
      <c r="BS40" s="664"/>
      <c r="BT40" s="664"/>
      <c r="BU40" s="665"/>
      <c r="BV40" s="636" t="s">
        <v>223</v>
      </c>
      <c r="BW40" s="637"/>
      <c r="BX40" s="637"/>
      <c r="BY40" s="637"/>
      <c r="BZ40" s="637"/>
      <c r="CA40" s="637"/>
      <c r="CB40" s="666"/>
      <c r="CD40" s="667" t="s">
        <v>344</v>
      </c>
      <c r="CE40" s="664"/>
      <c r="CF40" s="664"/>
      <c r="CG40" s="664"/>
      <c r="CH40" s="664"/>
      <c r="CI40" s="664"/>
      <c r="CJ40" s="664"/>
      <c r="CK40" s="664"/>
      <c r="CL40" s="664"/>
      <c r="CM40" s="664"/>
      <c r="CN40" s="664"/>
      <c r="CO40" s="664"/>
      <c r="CP40" s="664"/>
      <c r="CQ40" s="665"/>
      <c r="CR40" s="636">
        <v>2600</v>
      </c>
      <c r="CS40" s="637"/>
      <c r="CT40" s="637"/>
      <c r="CU40" s="637"/>
      <c r="CV40" s="637"/>
      <c r="CW40" s="637"/>
      <c r="CX40" s="637"/>
      <c r="CY40" s="638"/>
      <c r="CZ40" s="639">
        <v>0.1</v>
      </c>
      <c r="DA40" s="657"/>
      <c r="DB40" s="657"/>
      <c r="DC40" s="658"/>
      <c r="DD40" s="642">
        <v>2600</v>
      </c>
      <c r="DE40" s="637"/>
      <c r="DF40" s="637"/>
      <c r="DG40" s="637"/>
      <c r="DH40" s="637"/>
      <c r="DI40" s="637"/>
      <c r="DJ40" s="637"/>
      <c r="DK40" s="638"/>
      <c r="DL40" s="642" t="s">
        <v>235</v>
      </c>
      <c r="DM40" s="637"/>
      <c r="DN40" s="637"/>
      <c r="DO40" s="637"/>
      <c r="DP40" s="637"/>
      <c r="DQ40" s="637"/>
      <c r="DR40" s="637"/>
      <c r="DS40" s="637"/>
      <c r="DT40" s="637"/>
      <c r="DU40" s="637"/>
      <c r="DV40" s="638"/>
      <c r="DW40" s="639" t="s">
        <v>223</v>
      </c>
      <c r="DX40" s="657"/>
      <c r="DY40" s="657"/>
      <c r="DZ40" s="657"/>
      <c r="EA40" s="657"/>
      <c r="EB40" s="657"/>
      <c r="EC40" s="659"/>
    </row>
    <row r="41" spans="2:133" ht="11.25" customHeight="1">
      <c r="AQ41" s="672" t="s">
        <v>345</v>
      </c>
      <c r="AR41" s="673"/>
      <c r="AS41" s="673"/>
      <c r="AT41" s="673"/>
      <c r="AU41" s="673"/>
      <c r="AV41" s="673"/>
      <c r="AW41" s="673"/>
      <c r="AX41" s="673"/>
      <c r="AY41" s="674"/>
      <c r="AZ41" s="620">
        <v>126242</v>
      </c>
      <c r="BA41" s="675"/>
      <c r="BB41" s="675"/>
      <c r="BC41" s="675"/>
      <c r="BD41" s="621"/>
      <c r="BE41" s="621"/>
      <c r="BF41" s="676"/>
      <c r="BG41" s="670"/>
      <c r="BH41" s="671"/>
      <c r="BI41" s="671"/>
      <c r="BJ41" s="671"/>
      <c r="BK41" s="671"/>
      <c r="BL41" s="236"/>
      <c r="BM41" s="677" t="s">
        <v>346</v>
      </c>
      <c r="BN41" s="677"/>
      <c r="BO41" s="677"/>
      <c r="BP41" s="677"/>
      <c r="BQ41" s="677"/>
      <c r="BR41" s="677"/>
      <c r="BS41" s="677"/>
      <c r="BT41" s="677"/>
      <c r="BU41" s="678"/>
      <c r="BV41" s="620">
        <v>346</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36" t="s">
        <v>223</v>
      </c>
      <c r="CS41" s="655"/>
      <c r="CT41" s="655"/>
      <c r="CU41" s="655"/>
      <c r="CV41" s="655"/>
      <c r="CW41" s="655"/>
      <c r="CX41" s="655"/>
      <c r="CY41" s="656"/>
      <c r="CZ41" s="639" t="s">
        <v>235</v>
      </c>
      <c r="DA41" s="657"/>
      <c r="DB41" s="657"/>
      <c r="DC41" s="658"/>
      <c r="DD41" s="642" t="s">
        <v>126</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349</v>
      </c>
      <c r="CE42" s="634"/>
      <c r="CF42" s="634"/>
      <c r="CG42" s="634"/>
      <c r="CH42" s="634"/>
      <c r="CI42" s="634"/>
      <c r="CJ42" s="634"/>
      <c r="CK42" s="634"/>
      <c r="CL42" s="634"/>
      <c r="CM42" s="634"/>
      <c r="CN42" s="634"/>
      <c r="CO42" s="634"/>
      <c r="CP42" s="634"/>
      <c r="CQ42" s="635"/>
      <c r="CR42" s="636">
        <v>638095</v>
      </c>
      <c r="CS42" s="637"/>
      <c r="CT42" s="637"/>
      <c r="CU42" s="637"/>
      <c r="CV42" s="637"/>
      <c r="CW42" s="637"/>
      <c r="CX42" s="637"/>
      <c r="CY42" s="638"/>
      <c r="CZ42" s="639">
        <v>16.399999999999999</v>
      </c>
      <c r="DA42" s="640"/>
      <c r="DB42" s="640"/>
      <c r="DC42" s="641"/>
      <c r="DD42" s="642">
        <v>67021</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351</v>
      </c>
      <c r="CE43" s="634"/>
      <c r="CF43" s="634"/>
      <c r="CG43" s="634"/>
      <c r="CH43" s="634"/>
      <c r="CI43" s="634"/>
      <c r="CJ43" s="634"/>
      <c r="CK43" s="634"/>
      <c r="CL43" s="634"/>
      <c r="CM43" s="634"/>
      <c r="CN43" s="634"/>
      <c r="CO43" s="634"/>
      <c r="CP43" s="634"/>
      <c r="CQ43" s="635"/>
      <c r="CR43" s="636">
        <v>36357</v>
      </c>
      <c r="CS43" s="655"/>
      <c r="CT43" s="655"/>
      <c r="CU43" s="655"/>
      <c r="CV43" s="655"/>
      <c r="CW43" s="655"/>
      <c r="CX43" s="655"/>
      <c r="CY43" s="656"/>
      <c r="CZ43" s="639">
        <v>0.9</v>
      </c>
      <c r="DA43" s="657"/>
      <c r="DB43" s="657"/>
      <c r="DC43" s="658"/>
      <c r="DD43" s="642">
        <v>36357</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c r="B44" s="240" t="s">
        <v>352</v>
      </c>
      <c r="CD44" s="649" t="s">
        <v>303</v>
      </c>
      <c r="CE44" s="650"/>
      <c r="CF44" s="633" t="s">
        <v>353</v>
      </c>
      <c r="CG44" s="634"/>
      <c r="CH44" s="634"/>
      <c r="CI44" s="634"/>
      <c r="CJ44" s="634"/>
      <c r="CK44" s="634"/>
      <c r="CL44" s="634"/>
      <c r="CM44" s="634"/>
      <c r="CN44" s="634"/>
      <c r="CO44" s="634"/>
      <c r="CP44" s="634"/>
      <c r="CQ44" s="635"/>
      <c r="CR44" s="636">
        <v>638095</v>
      </c>
      <c r="CS44" s="637"/>
      <c r="CT44" s="637"/>
      <c r="CU44" s="637"/>
      <c r="CV44" s="637"/>
      <c r="CW44" s="637"/>
      <c r="CX44" s="637"/>
      <c r="CY44" s="638"/>
      <c r="CZ44" s="639">
        <v>16.399999999999999</v>
      </c>
      <c r="DA44" s="640"/>
      <c r="DB44" s="640"/>
      <c r="DC44" s="641"/>
      <c r="DD44" s="642">
        <v>67021</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c r="CD45" s="651"/>
      <c r="CE45" s="652"/>
      <c r="CF45" s="633" t="s">
        <v>354</v>
      </c>
      <c r="CG45" s="634"/>
      <c r="CH45" s="634"/>
      <c r="CI45" s="634"/>
      <c r="CJ45" s="634"/>
      <c r="CK45" s="634"/>
      <c r="CL45" s="634"/>
      <c r="CM45" s="634"/>
      <c r="CN45" s="634"/>
      <c r="CO45" s="634"/>
      <c r="CP45" s="634"/>
      <c r="CQ45" s="635"/>
      <c r="CR45" s="636">
        <v>489230</v>
      </c>
      <c r="CS45" s="655"/>
      <c r="CT45" s="655"/>
      <c r="CU45" s="655"/>
      <c r="CV45" s="655"/>
      <c r="CW45" s="655"/>
      <c r="CX45" s="655"/>
      <c r="CY45" s="656"/>
      <c r="CZ45" s="639">
        <v>12.5</v>
      </c>
      <c r="DA45" s="657"/>
      <c r="DB45" s="657"/>
      <c r="DC45" s="658"/>
      <c r="DD45" s="642">
        <v>8045</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c r="CD46" s="651"/>
      <c r="CE46" s="652"/>
      <c r="CF46" s="633" t="s">
        <v>355</v>
      </c>
      <c r="CG46" s="634"/>
      <c r="CH46" s="634"/>
      <c r="CI46" s="634"/>
      <c r="CJ46" s="634"/>
      <c r="CK46" s="634"/>
      <c r="CL46" s="634"/>
      <c r="CM46" s="634"/>
      <c r="CN46" s="634"/>
      <c r="CO46" s="634"/>
      <c r="CP46" s="634"/>
      <c r="CQ46" s="635"/>
      <c r="CR46" s="636">
        <v>148171</v>
      </c>
      <c r="CS46" s="637"/>
      <c r="CT46" s="637"/>
      <c r="CU46" s="637"/>
      <c r="CV46" s="637"/>
      <c r="CW46" s="637"/>
      <c r="CX46" s="637"/>
      <c r="CY46" s="638"/>
      <c r="CZ46" s="639">
        <v>3.8</v>
      </c>
      <c r="DA46" s="640"/>
      <c r="DB46" s="640"/>
      <c r="DC46" s="641"/>
      <c r="DD46" s="642">
        <v>58882</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c r="CD47" s="651"/>
      <c r="CE47" s="652"/>
      <c r="CF47" s="633" t="s">
        <v>356</v>
      </c>
      <c r="CG47" s="634"/>
      <c r="CH47" s="634"/>
      <c r="CI47" s="634"/>
      <c r="CJ47" s="634"/>
      <c r="CK47" s="634"/>
      <c r="CL47" s="634"/>
      <c r="CM47" s="634"/>
      <c r="CN47" s="634"/>
      <c r="CO47" s="634"/>
      <c r="CP47" s="634"/>
      <c r="CQ47" s="635"/>
      <c r="CR47" s="636" t="s">
        <v>126</v>
      </c>
      <c r="CS47" s="655"/>
      <c r="CT47" s="655"/>
      <c r="CU47" s="655"/>
      <c r="CV47" s="655"/>
      <c r="CW47" s="655"/>
      <c r="CX47" s="655"/>
      <c r="CY47" s="656"/>
      <c r="CZ47" s="639" t="s">
        <v>223</v>
      </c>
      <c r="DA47" s="657"/>
      <c r="DB47" s="657"/>
      <c r="DC47" s="658"/>
      <c r="DD47" s="642" t="s">
        <v>126</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c r="CD48" s="653"/>
      <c r="CE48" s="654"/>
      <c r="CF48" s="633" t="s">
        <v>357</v>
      </c>
      <c r="CG48" s="634"/>
      <c r="CH48" s="634"/>
      <c r="CI48" s="634"/>
      <c r="CJ48" s="634"/>
      <c r="CK48" s="634"/>
      <c r="CL48" s="634"/>
      <c r="CM48" s="634"/>
      <c r="CN48" s="634"/>
      <c r="CO48" s="634"/>
      <c r="CP48" s="634"/>
      <c r="CQ48" s="635"/>
      <c r="CR48" s="636" t="s">
        <v>223</v>
      </c>
      <c r="CS48" s="637"/>
      <c r="CT48" s="637"/>
      <c r="CU48" s="637"/>
      <c r="CV48" s="637"/>
      <c r="CW48" s="637"/>
      <c r="CX48" s="637"/>
      <c r="CY48" s="638"/>
      <c r="CZ48" s="639" t="s">
        <v>223</v>
      </c>
      <c r="DA48" s="640"/>
      <c r="DB48" s="640"/>
      <c r="DC48" s="641"/>
      <c r="DD48" s="642" t="s">
        <v>223</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c r="CD49" s="617" t="s">
        <v>358</v>
      </c>
      <c r="CE49" s="618"/>
      <c r="CF49" s="618"/>
      <c r="CG49" s="618"/>
      <c r="CH49" s="618"/>
      <c r="CI49" s="618"/>
      <c r="CJ49" s="618"/>
      <c r="CK49" s="618"/>
      <c r="CL49" s="618"/>
      <c r="CM49" s="618"/>
      <c r="CN49" s="618"/>
      <c r="CO49" s="618"/>
      <c r="CP49" s="618"/>
      <c r="CQ49" s="619"/>
      <c r="CR49" s="620">
        <v>3900137</v>
      </c>
      <c r="CS49" s="621"/>
      <c r="CT49" s="621"/>
      <c r="CU49" s="621"/>
      <c r="CV49" s="621"/>
      <c r="CW49" s="621"/>
      <c r="CX49" s="621"/>
      <c r="CY49" s="622"/>
      <c r="CZ49" s="623">
        <v>100</v>
      </c>
      <c r="DA49" s="624"/>
      <c r="DB49" s="624"/>
      <c r="DC49" s="625"/>
      <c r="DD49" s="626">
        <v>2764165</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row r="51" spans="82:133" hidden="1"/>
    <row r="52" spans="82:133" hidden="1"/>
    <row r="53" spans="82:133" hidden="1"/>
  </sheetData>
  <sheetProtection algorithmName="SHA-512" hashValue="lMU+HqzEtSHOBLefMQn9uHx8YarZUtHWMLgNeqNmOF3GR5x2aQf6zMnbSXV3qZfMFugVnvA3rora8RC8eqOrLQ==" saltValue="BanqLHgx/sHzqRo51FwQ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381</v>
      </c>
      <c r="C7" s="1102"/>
      <c r="D7" s="1102"/>
      <c r="E7" s="1102"/>
      <c r="F7" s="1102"/>
      <c r="G7" s="1102"/>
      <c r="H7" s="1102"/>
      <c r="I7" s="1102"/>
      <c r="J7" s="1102"/>
      <c r="K7" s="1102"/>
      <c r="L7" s="1102"/>
      <c r="M7" s="1102"/>
      <c r="N7" s="1102"/>
      <c r="O7" s="1102"/>
      <c r="P7" s="1103"/>
      <c r="Q7" s="1155">
        <v>4018</v>
      </c>
      <c r="R7" s="1156"/>
      <c r="S7" s="1156"/>
      <c r="T7" s="1156"/>
      <c r="U7" s="1156"/>
      <c r="V7" s="1156">
        <v>3897</v>
      </c>
      <c r="W7" s="1156"/>
      <c r="X7" s="1156"/>
      <c r="Y7" s="1156"/>
      <c r="Z7" s="1156"/>
      <c r="AA7" s="1156">
        <v>121</v>
      </c>
      <c r="AB7" s="1156"/>
      <c r="AC7" s="1156"/>
      <c r="AD7" s="1156"/>
      <c r="AE7" s="1157"/>
      <c r="AF7" s="1158">
        <v>114</v>
      </c>
      <c r="AG7" s="1159"/>
      <c r="AH7" s="1159"/>
      <c r="AI7" s="1159"/>
      <c r="AJ7" s="1160"/>
      <c r="AK7" s="1142"/>
      <c r="AL7" s="1143"/>
      <c r="AM7" s="1143"/>
      <c r="AN7" s="1143"/>
      <c r="AO7" s="1143"/>
      <c r="AP7" s="1143">
        <v>6552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583</v>
      </c>
      <c r="BT7" s="1147"/>
      <c r="BU7" s="1147"/>
      <c r="BV7" s="1147"/>
      <c r="BW7" s="1147"/>
      <c r="BX7" s="1147"/>
      <c r="BY7" s="1147"/>
      <c r="BZ7" s="1147"/>
      <c r="CA7" s="1147"/>
      <c r="CB7" s="1147"/>
      <c r="CC7" s="1147"/>
      <c r="CD7" s="1147"/>
      <c r="CE7" s="1147"/>
      <c r="CF7" s="1147"/>
      <c r="CG7" s="1148"/>
      <c r="CH7" s="1139">
        <v>0</v>
      </c>
      <c r="CI7" s="1140"/>
      <c r="CJ7" s="1140"/>
      <c r="CK7" s="1140"/>
      <c r="CL7" s="1141"/>
      <c r="CM7" s="1139">
        <v>-425</v>
      </c>
      <c r="CN7" s="1140"/>
      <c r="CO7" s="1140"/>
      <c r="CP7" s="1140"/>
      <c r="CQ7" s="1141"/>
      <c r="CR7" s="1139">
        <v>11</v>
      </c>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2" t="s">
        <v>382</v>
      </c>
      <c r="C8" s="1083"/>
      <c r="D8" s="1083"/>
      <c r="E8" s="1083"/>
      <c r="F8" s="1083"/>
      <c r="G8" s="1083"/>
      <c r="H8" s="1083"/>
      <c r="I8" s="1083"/>
      <c r="J8" s="1083"/>
      <c r="K8" s="1083"/>
      <c r="L8" s="1083"/>
      <c r="M8" s="1083"/>
      <c r="N8" s="1083"/>
      <c r="O8" s="1083"/>
      <c r="P8" s="1084"/>
      <c r="Q8" s="1094">
        <v>0</v>
      </c>
      <c r="R8" s="1095"/>
      <c r="S8" s="1095"/>
      <c r="T8" s="1095"/>
      <c r="U8" s="1095"/>
      <c r="V8" s="1095">
        <v>0</v>
      </c>
      <c r="W8" s="1095"/>
      <c r="X8" s="1095"/>
      <c r="Y8" s="1095"/>
      <c r="Z8" s="1095"/>
      <c r="AA8" s="1095">
        <v>0</v>
      </c>
      <c r="AB8" s="1095"/>
      <c r="AC8" s="1095"/>
      <c r="AD8" s="1095"/>
      <c r="AE8" s="1096"/>
      <c r="AF8" s="1088">
        <v>0</v>
      </c>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584</v>
      </c>
      <c r="BT8" s="1066"/>
      <c r="BU8" s="1066"/>
      <c r="BV8" s="1066"/>
      <c r="BW8" s="1066"/>
      <c r="BX8" s="1066"/>
      <c r="BY8" s="1066"/>
      <c r="BZ8" s="1066"/>
      <c r="CA8" s="1066"/>
      <c r="CB8" s="1066"/>
      <c r="CC8" s="1066"/>
      <c r="CD8" s="1066"/>
      <c r="CE8" s="1066"/>
      <c r="CF8" s="1066"/>
      <c r="CG8" s="1067"/>
      <c r="CH8" s="1040">
        <v>2</v>
      </c>
      <c r="CI8" s="1041"/>
      <c r="CJ8" s="1041"/>
      <c r="CK8" s="1041"/>
      <c r="CL8" s="1042"/>
      <c r="CM8" s="1040">
        <v>115</v>
      </c>
      <c r="CN8" s="1041"/>
      <c r="CO8" s="1041"/>
      <c r="CP8" s="1041"/>
      <c r="CQ8" s="1042"/>
      <c r="CR8" s="1040">
        <v>20</v>
      </c>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t="s">
        <v>383</v>
      </c>
      <c r="C9" s="1083"/>
      <c r="D9" s="1083"/>
      <c r="E9" s="1083"/>
      <c r="F9" s="1083"/>
      <c r="G9" s="1083"/>
      <c r="H9" s="1083"/>
      <c r="I9" s="1083"/>
      <c r="J9" s="1083"/>
      <c r="K9" s="1083"/>
      <c r="L9" s="1083"/>
      <c r="M9" s="1083"/>
      <c r="N9" s="1083"/>
      <c r="O9" s="1083"/>
      <c r="P9" s="1084"/>
      <c r="Q9" s="1094">
        <v>4</v>
      </c>
      <c r="R9" s="1095"/>
      <c r="S9" s="1095"/>
      <c r="T9" s="1095"/>
      <c r="U9" s="1095"/>
      <c r="V9" s="1095">
        <v>4</v>
      </c>
      <c r="W9" s="1095"/>
      <c r="X9" s="1095"/>
      <c r="Y9" s="1095"/>
      <c r="Z9" s="1095"/>
      <c r="AA9" s="1095">
        <v>4</v>
      </c>
      <c r="AB9" s="1095"/>
      <c r="AC9" s="1095"/>
      <c r="AD9" s="1095"/>
      <c r="AE9" s="1096"/>
      <c r="AF9" s="1088" t="s">
        <v>384</v>
      </c>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585</v>
      </c>
      <c r="BT9" s="1066"/>
      <c r="BU9" s="1066"/>
      <c r="BV9" s="1066"/>
      <c r="BW9" s="1066"/>
      <c r="BX9" s="1066"/>
      <c r="BY9" s="1066"/>
      <c r="BZ9" s="1066"/>
      <c r="CA9" s="1066"/>
      <c r="CB9" s="1066"/>
      <c r="CC9" s="1066"/>
      <c r="CD9" s="1066"/>
      <c r="CE9" s="1066"/>
      <c r="CF9" s="1066"/>
      <c r="CG9" s="1067"/>
      <c r="CH9" s="1040">
        <v>0</v>
      </c>
      <c r="CI9" s="1041"/>
      <c r="CJ9" s="1041"/>
      <c r="CK9" s="1041"/>
      <c r="CL9" s="1042"/>
      <c r="CM9" s="1040">
        <v>0</v>
      </c>
      <c r="CN9" s="1041"/>
      <c r="CO9" s="1041"/>
      <c r="CP9" s="1041"/>
      <c r="CQ9" s="1042"/>
      <c r="CR9" s="1040">
        <v>0</v>
      </c>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385</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386</v>
      </c>
      <c r="B23" s="995" t="s">
        <v>387</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114</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364</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399</v>
      </c>
      <c r="C28" s="1102"/>
      <c r="D28" s="1102"/>
      <c r="E28" s="1102"/>
      <c r="F28" s="1102"/>
      <c r="G28" s="1102"/>
      <c r="H28" s="1102"/>
      <c r="I28" s="1102"/>
      <c r="J28" s="1102"/>
      <c r="K28" s="1102"/>
      <c r="L28" s="1102"/>
      <c r="M28" s="1102"/>
      <c r="N28" s="1102"/>
      <c r="O28" s="1102"/>
      <c r="P28" s="1103"/>
      <c r="Q28" s="1104">
        <v>454</v>
      </c>
      <c r="R28" s="1105"/>
      <c r="S28" s="1105"/>
      <c r="T28" s="1105"/>
      <c r="U28" s="1105"/>
      <c r="V28" s="1105">
        <v>446</v>
      </c>
      <c r="W28" s="1105"/>
      <c r="X28" s="1105"/>
      <c r="Y28" s="1105"/>
      <c r="Z28" s="1105"/>
      <c r="AA28" s="1105">
        <v>8</v>
      </c>
      <c r="AB28" s="1105"/>
      <c r="AC28" s="1105"/>
      <c r="AD28" s="1105"/>
      <c r="AE28" s="1106"/>
      <c r="AF28" s="1107">
        <v>8</v>
      </c>
      <c r="AG28" s="1105"/>
      <c r="AH28" s="1105"/>
      <c r="AI28" s="1105"/>
      <c r="AJ28" s="1108"/>
      <c r="AK28" s="1109">
        <v>40</v>
      </c>
      <c r="AL28" s="1097"/>
      <c r="AM28" s="1097"/>
      <c r="AN28" s="1097"/>
      <c r="AO28" s="1097"/>
      <c r="AP28" s="1097"/>
      <c r="AQ28" s="1097"/>
      <c r="AR28" s="1097"/>
      <c r="AS28" s="1097"/>
      <c r="AT28" s="1097"/>
      <c r="AU28" s="1097">
        <v>40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400</v>
      </c>
      <c r="C29" s="1083"/>
      <c r="D29" s="1083"/>
      <c r="E29" s="1083"/>
      <c r="F29" s="1083"/>
      <c r="G29" s="1083"/>
      <c r="H29" s="1083"/>
      <c r="I29" s="1083"/>
      <c r="J29" s="1083"/>
      <c r="K29" s="1083"/>
      <c r="L29" s="1083"/>
      <c r="M29" s="1083"/>
      <c r="N29" s="1083"/>
      <c r="O29" s="1083"/>
      <c r="P29" s="1084"/>
      <c r="Q29" s="1094">
        <v>501</v>
      </c>
      <c r="R29" s="1095"/>
      <c r="S29" s="1095"/>
      <c r="T29" s="1095"/>
      <c r="U29" s="1095"/>
      <c r="V29" s="1095">
        <v>485</v>
      </c>
      <c r="W29" s="1095"/>
      <c r="X29" s="1095"/>
      <c r="Y29" s="1095"/>
      <c r="Z29" s="1095"/>
      <c r="AA29" s="1095">
        <v>16</v>
      </c>
      <c r="AB29" s="1095"/>
      <c r="AC29" s="1095"/>
      <c r="AD29" s="1095"/>
      <c r="AE29" s="1096"/>
      <c r="AF29" s="1088">
        <v>16</v>
      </c>
      <c r="AG29" s="1089"/>
      <c r="AH29" s="1089"/>
      <c r="AI29" s="1089"/>
      <c r="AJ29" s="1090"/>
      <c r="AK29" s="1031">
        <v>101</v>
      </c>
      <c r="AL29" s="1022"/>
      <c r="AM29" s="1022"/>
      <c r="AN29" s="1022"/>
      <c r="AO29" s="1022"/>
      <c r="AP29" s="1022"/>
      <c r="AQ29" s="1022"/>
      <c r="AR29" s="1022"/>
      <c r="AS29" s="1022"/>
      <c r="AT29" s="1022"/>
      <c r="AU29" s="1022">
        <v>101</v>
      </c>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401</v>
      </c>
      <c r="C30" s="1083"/>
      <c r="D30" s="1083"/>
      <c r="E30" s="1083"/>
      <c r="F30" s="1083"/>
      <c r="G30" s="1083"/>
      <c r="H30" s="1083"/>
      <c r="I30" s="1083"/>
      <c r="J30" s="1083"/>
      <c r="K30" s="1083"/>
      <c r="L30" s="1083"/>
      <c r="M30" s="1083"/>
      <c r="N30" s="1083"/>
      <c r="O30" s="1083"/>
      <c r="P30" s="1084"/>
      <c r="Q30" s="1094">
        <v>41</v>
      </c>
      <c r="R30" s="1095"/>
      <c r="S30" s="1095"/>
      <c r="T30" s="1095"/>
      <c r="U30" s="1095"/>
      <c r="V30" s="1095">
        <v>41</v>
      </c>
      <c r="W30" s="1095"/>
      <c r="X30" s="1095"/>
      <c r="Y30" s="1095"/>
      <c r="Z30" s="1095"/>
      <c r="AA30" s="1095">
        <v>0</v>
      </c>
      <c r="AB30" s="1095"/>
      <c r="AC30" s="1095"/>
      <c r="AD30" s="1095"/>
      <c r="AE30" s="1096"/>
      <c r="AF30" s="1088">
        <v>0</v>
      </c>
      <c r="AG30" s="1089"/>
      <c r="AH30" s="1089"/>
      <c r="AI30" s="1089"/>
      <c r="AJ30" s="1090"/>
      <c r="AK30" s="1031">
        <v>25</v>
      </c>
      <c r="AL30" s="1022"/>
      <c r="AM30" s="1022"/>
      <c r="AN30" s="1022"/>
      <c r="AO30" s="1022"/>
      <c r="AP30" s="1022"/>
      <c r="AQ30" s="1022"/>
      <c r="AR30" s="1022"/>
      <c r="AS30" s="1022"/>
      <c r="AT30" s="1022"/>
      <c r="AU30" s="1022">
        <v>25</v>
      </c>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402</v>
      </c>
      <c r="C31" s="1083"/>
      <c r="D31" s="1083"/>
      <c r="E31" s="1083"/>
      <c r="F31" s="1083"/>
      <c r="G31" s="1083"/>
      <c r="H31" s="1083"/>
      <c r="I31" s="1083"/>
      <c r="J31" s="1083"/>
      <c r="K31" s="1083"/>
      <c r="L31" s="1083"/>
      <c r="M31" s="1083"/>
      <c r="N31" s="1083"/>
      <c r="O31" s="1083"/>
      <c r="P31" s="1084"/>
      <c r="Q31" s="1094">
        <v>213</v>
      </c>
      <c r="R31" s="1095"/>
      <c r="S31" s="1095"/>
      <c r="T31" s="1095"/>
      <c r="U31" s="1095"/>
      <c r="V31" s="1095">
        <v>198</v>
      </c>
      <c r="W31" s="1095"/>
      <c r="X31" s="1095"/>
      <c r="Y31" s="1095"/>
      <c r="Z31" s="1095"/>
      <c r="AA31" s="1095">
        <v>15</v>
      </c>
      <c r="AB31" s="1095"/>
      <c r="AC31" s="1095"/>
      <c r="AD31" s="1095"/>
      <c r="AE31" s="1096"/>
      <c r="AF31" s="1088">
        <v>15</v>
      </c>
      <c r="AG31" s="1089"/>
      <c r="AH31" s="1089"/>
      <c r="AI31" s="1089"/>
      <c r="AJ31" s="1090"/>
      <c r="AK31" s="1031">
        <v>10</v>
      </c>
      <c r="AL31" s="1022"/>
      <c r="AM31" s="1022"/>
      <c r="AN31" s="1022"/>
      <c r="AO31" s="1022"/>
      <c r="AP31" s="1022">
        <v>21</v>
      </c>
      <c r="AQ31" s="1022"/>
      <c r="AR31" s="1022"/>
      <c r="AS31" s="1022"/>
      <c r="AT31" s="1022"/>
      <c r="AU31" s="1022">
        <v>10</v>
      </c>
      <c r="AV31" s="1022"/>
      <c r="AW31" s="1022"/>
      <c r="AX31" s="1022"/>
      <c r="AY31" s="1022"/>
      <c r="AZ31" s="1093"/>
      <c r="BA31" s="1093"/>
      <c r="BB31" s="1093"/>
      <c r="BC31" s="1093"/>
      <c r="BD31" s="1093"/>
      <c r="BE31" s="1077" t="s">
        <v>403</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404</v>
      </c>
      <c r="C32" s="1083"/>
      <c r="D32" s="1083"/>
      <c r="E32" s="1083"/>
      <c r="F32" s="1083"/>
      <c r="G32" s="1083"/>
      <c r="H32" s="1083"/>
      <c r="I32" s="1083"/>
      <c r="J32" s="1083"/>
      <c r="K32" s="1083"/>
      <c r="L32" s="1083"/>
      <c r="M32" s="1083"/>
      <c r="N32" s="1083"/>
      <c r="O32" s="1083"/>
      <c r="P32" s="1084"/>
      <c r="Q32" s="1094">
        <v>125</v>
      </c>
      <c r="R32" s="1095"/>
      <c r="S32" s="1095"/>
      <c r="T32" s="1095"/>
      <c r="U32" s="1095"/>
      <c r="V32" s="1095">
        <v>125</v>
      </c>
      <c r="W32" s="1095"/>
      <c r="X32" s="1095"/>
      <c r="Y32" s="1095"/>
      <c r="Z32" s="1095"/>
      <c r="AA32" s="1095">
        <v>0</v>
      </c>
      <c r="AB32" s="1095"/>
      <c r="AC32" s="1095"/>
      <c r="AD32" s="1095"/>
      <c r="AE32" s="1096"/>
      <c r="AF32" s="1088" t="s">
        <v>384</v>
      </c>
      <c r="AG32" s="1089"/>
      <c r="AH32" s="1089"/>
      <c r="AI32" s="1089"/>
      <c r="AJ32" s="1090"/>
      <c r="AK32" s="1031">
        <v>82</v>
      </c>
      <c r="AL32" s="1022"/>
      <c r="AM32" s="1022"/>
      <c r="AN32" s="1022"/>
      <c r="AO32" s="1022"/>
      <c r="AP32" s="1022">
        <v>817</v>
      </c>
      <c r="AQ32" s="1022"/>
      <c r="AR32" s="1022"/>
      <c r="AS32" s="1022"/>
      <c r="AT32" s="1022"/>
      <c r="AU32" s="1022">
        <v>82</v>
      </c>
      <c r="AV32" s="1022"/>
      <c r="AW32" s="1022"/>
      <c r="AX32" s="1022"/>
      <c r="AY32" s="1022"/>
      <c r="AZ32" s="1093"/>
      <c r="BA32" s="1093"/>
      <c r="BB32" s="1093"/>
      <c r="BC32" s="1093"/>
      <c r="BD32" s="1093"/>
      <c r="BE32" s="1077" t="s">
        <v>403</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405</v>
      </c>
      <c r="C33" s="1083"/>
      <c r="D33" s="1083"/>
      <c r="E33" s="1083"/>
      <c r="F33" s="1083"/>
      <c r="G33" s="1083"/>
      <c r="H33" s="1083"/>
      <c r="I33" s="1083"/>
      <c r="J33" s="1083"/>
      <c r="K33" s="1083"/>
      <c r="L33" s="1083"/>
      <c r="M33" s="1083"/>
      <c r="N33" s="1083"/>
      <c r="O33" s="1083"/>
      <c r="P33" s="1084"/>
      <c r="Q33" s="1094">
        <v>33</v>
      </c>
      <c r="R33" s="1095"/>
      <c r="S33" s="1095"/>
      <c r="T33" s="1095"/>
      <c r="U33" s="1095"/>
      <c r="V33" s="1095">
        <v>33</v>
      </c>
      <c r="W33" s="1095"/>
      <c r="X33" s="1095"/>
      <c r="Y33" s="1095"/>
      <c r="Z33" s="1095"/>
      <c r="AA33" s="1095">
        <v>0</v>
      </c>
      <c r="AB33" s="1095"/>
      <c r="AC33" s="1095"/>
      <c r="AD33" s="1095"/>
      <c r="AE33" s="1096"/>
      <c r="AF33" s="1088" t="s">
        <v>384</v>
      </c>
      <c r="AG33" s="1089"/>
      <c r="AH33" s="1089"/>
      <c r="AI33" s="1089"/>
      <c r="AJ33" s="1090"/>
      <c r="AK33" s="1031">
        <v>24</v>
      </c>
      <c r="AL33" s="1022"/>
      <c r="AM33" s="1022"/>
      <c r="AN33" s="1022"/>
      <c r="AO33" s="1022"/>
      <c r="AP33" s="1022">
        <v>321</v>
      </c>
      <c r="AQ33" s="1022"/>
      <c r="AR33" s="1022"/>
      <c r="AS33" s="1022"/>
      <c r="AT33" s="1022"/>
      <c r="AU33" s="1022">
        <v>24</v>
      </c>
      <c r="AV33" s="1022"/>
      <c r="AW33" s="1022"/>
      <c r="AX33" s="1022"/>
      <c r="AY33" s="1022"/>
      <c r="AZ33" s="1093"/>
      <c r="BA33" s="1093"/>
      <c r="BB33" s="1093"/>
      <c r="BC33" s="1093"/>
      <c r="BD33" s="1093"/>
      <c r="BE33" s="1077" t="s">
        <v>403</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t="s">
        <v>406</v>
      </c>
      <c r="C34" s="1083"/>
      <c r="D34" s="1083"/>
      <c r="E34" s="1083"/>
      <c r="F34" s="1083"/>
      <c r="G34" s="1083"/>
      <c r="H34" s="1083"/>
      <c r="I34" s="1083"/>
      <c r="J34" s="1083"/>
      <c r="K34" s="1083"/>
      <c r="L34" s="1083"/>
      <c r="M34" s="1083"/>
      <c r="N34" s="1083"/>
      <c r="O34" s="1083"/>
      <c r="P34" s="1084"/>
      <c r="Q34" s="1094">
        <v>14</v>
      </c>
      <c r="R34" s="1095"/>
      <c r="S34" s="1095"/>
      <c r="T34" s="1095"/>
      <c r="U34" s="1095"/>
      <c r="V34" s="1095">
        <v>14</v>
      </c>
      <c r="W34" s="1095"/>
      <c r="X34" s="1095"/>
      <c r="Y34" s="1095"/>
      <c r="Z34" s="1095"/>
      <c r="AA34" s="1095">
        <v>0</v>
      </c>
      <c r="AB34" s="1095"/>
      <c r="AC34" s="1095"/>
      <c r="AD34" s="1095"/>
      <c r="AE34" s="1096"/>
      <c r="AF34" s="1088" t="s">
        <v>126</v>
      </c>
      <c r="AG34" s="1089"/>
      <c r="AH34" s="1089"/>
      <c r="AI34" s="1089"/>
      <c r="AJ34" s="1090"/>
      <c r="AK34" s="1031">
        <v>11</v>
      </c>
      <c r="AL34" s="1022"/>
      <c r="AM34" s="1022"/>
      <c r="AN34" s="1022"/>
      <c r="AO34" s="1022"/>
      <c r="AP34" s="1022">
        <v>71</v>
      </c>
      <c r="AQ34" s="1022"/>
      <c r="AR34" s="1022"/>
      <c r="AS34" s="1022"/>
      <c r="AT34" s="1022"/>
      <c r="AU34" s="1022">
        <v>11</v>
      </c>
      <c r="AV34" s="1022"/>
      <c r="AW34" s="1022"/>
      <c r="AX34" s="1022"/>
      <c r="AY34" s="1022"/>
      <c r="AZ34" s="1093"/>
      <c r="BA34" s="1093"/>
      <c r="BB34" s="1093"/>
      <c r="BC34" s="1093"/>
      <c r="BD34" s="1093"/>
      <c r="BE34" s="1077" t="s">
        <v>403</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t="s">
        <v>407</v>
      </c>
      <c r="C35" s="1083"/>
      <c r="D35" s="1083"/>
      <c r="E35" s="1083"/>
      <c r="F35" s="1083"/>
      <c r="G35" s="1083"/>
      <c r="H35" s="1083"/>
      <c r="I35" s="1083"/>
      <c r="J35" s="1083"/>
      <c r="K35" s="1083"/>
      <c r="L35" s="1083"/>
      <c r="M35" s="1083"/>
      <c r="N35" s="1083"/>
      <c r="O35" s="1083"/>
      <c r="P35" s="1084"/>
      <c r="Q35" s="1094">
        <v>6</v>
      </c>
      <c r="R35" s="1095"/>
      <c r="S35" s="1095"/>
      <c r="T35" s="1095"/>
      <c r="U35" s="1095"/>
      <c r="V35" s="1095">
        <v>6</v>
      </c>
      <c r="W35" s="1095"/>
      <c r="X35" s="1095"/>
      <c r="Y35" s="1095"/>
      <c r="Z35" s="1095"/>
      <c r="AA35" s="1095">
        <v>0</v>
      </c>
      <c r="AB35" s="1095"/>
      <c r="AC35" s="1095"/>
      <c r="AD35" s="1095"/>
      <c r="AE35" s="1096"/>
      <c r="AF35" s="1088" t="s">
        <v>126</v>
      </c>
      <c r="AG35" s="1089"/>
      <c r="AH35" s="1089"/>
      <c r="AI35" s="1089"/>
      <c r="AJ35" s="1090"/>
      <c r="AK35" s="1031">
        <v>1</v>
      </c>
      <c r="AL35" s="1022"/>
      <c r="AM35" s="1022"/>
      <c r="AN35" s="1022"/>
      <c r="AO35" s="1022"/>
      <c r="AP35" s="1022">
        <v>5</v>
      </c>
      <c r="AQ35" s="1022"/>
      <c r="AR35" s="1022"/>
      <c r="AS35" s="1022"/>
      <c r="AT35" s="1022"/>
      <c r="AU35" s="1022">
        <v>1</v>
      </c>
      <c r="AV35" s="1022"/>
      <c r="AW35" s="1022"/>
      <c r="AX35" s="1022"/>
      <c r="AY35" s="1022"/>
      <c r="AZ35" s="1093"/>
      <c r="BA35" s="1093"/>
      <c r="BB35" s="1093"/>
      <c r="BC35" s="1093"/>
      <c r="BD35" s="1093"/>
      <c r="BE35" s="1077" t="s">
        <v>408</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409</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386</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126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393</v>
      </c>
      <c r="AB66" s="1053"/>
      <c r="AC66" s="1053"/>
      <c r="AD66" s="1053"/>
      <c r="AE66" s="1054"/>
      <c r="AF66" s="1058" t="s">
        <v>415</v>
      </c>
      <c r="AG66" s="1059"/>
      <c r="AH66" s="1059"/>
      <c r="AI66" s="1059"/>
      <c r="AJ66" s="1060"/>
      <c r="AK66" s="1052" t="s">
        <v>416</v>
      </c>
      <c r="AL66" s="1047"/>
      <c r="AM66" s="1047"/>
      <c r="AN66" s="1047"/>
      <c r="AO66" s="1048"/>
      <c r="AP66" s="1052" t="s">
        <v>417</v>
      </c>
      <c r="AQ66" s="1053"/>
      <c r="AR66" s="1053"/>
      <c r="AS66" s="1053"/>
      <c r="AT66" s="1054"/>
      <c r="AU66" s="1052" t="s">
        <v>418</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573</v>
      </c>
      <c r="C68" s="1037"/>
      <c r="D68" s="1037"/>
      <c r="E68" s="1037"/>
      <c r="F68" s="1037"/>
      <c r="G68" s="1037"/>
      <c r="H68" s="1037"/>
      <c r="I68" s="1037"/>
      <c r="J68" s="1037"/>
      <c r="K68" s="1037"/>
      <c r="L68" s="1037"/>
      <c r="M68" s="1037"/>
      <c r="N68" s="1037"/>
      <c r="O68" s="1037"/>
      <c r="P68" s="1038"/>
      <c r="Q68" s="1039">
        <v>5544</v>
      </c>
      <c r="R68" s="1033"/>
      <c r="S68" s="1033"/>
      <c r="T68" s="1033"/>
      <c r="U68" s="1033"/>
      <c r="V68" s="1033">
        <v>5425</v>
      </c>
      <c r="W68" s="1033"/>
      <c r="X68" s="1033"/>
      <c r="Y68" s="1033"/>
      <c r="Z68" s="1033"/>
      <c r="AA68" s="1033">
        <v>119</v>
      </c>
      <c r="AB68" s="1033"/>
      <c r="AC68" s="1033"/>
      <c r="AD68" s="1033"/>
      <c r="AE68" s="1033"/>
      <c r="AF68" s="1033">
        <v>114</v>
      </c>
      <c r="AG68" s="1033"/>
      <c r="AH68" s="1033"/>
      <c r="AI68" s="1033"/>
      <c r="AJ68" s="1033"/>
      <c r="AK68" s="1033">
        <v>337</v>
      </c>
      <c r="AL68" s="1033"/>
      <c r="AM68" s="1033"/>
      <c r="AN68" s="1033"/>
      <c r="AO68" s="1033"/>
      <c r="AP68" s="1033">
        <v>646</v>
      </c>
      <c r="AQ68" s="1033"/>
      <c r="AR68" s="1033"/>
      <c r="AS68" s="1033"/>
      <c r="AT68" s="1033"/>
      <c r="AU68" s="1033">
        <v>130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574</v>
      </c>
      <c r="C69" s="1026"/>
      <c r="D69" s="1026"/>
      <c r="E69" s="1026"/>
      <c r="F69" s="1026"/>
      <c r="G69" s="1026"/>
      <c r="H69" s="1026"/>
      <c r="I69" s="1026"/>
      <c r="J69" s="1026"/>
      <c r="K69" s="1026"/>
      <c r="L69" s="1026"/>
      <c r="M69" s="1026"/>
      <c r="N69" s="1026"/>
      <c r="O69" s="1026"/>
      <c r="P69" s="1027"/>
      <c r="Q69" s="1028">
        <v>642</v>
      </c>
      <c r="R69" s="1022"/>
      <c r="S69" s="1022"/>
      <c r="T69" s="1022"/>
      <c r="U69" s="1022"/>
      <c r="V69" s="1022">
        <v>457</v>
      </c>
      <c r="W69" s="1022"/>
      <c r="X69" s="1022"/>
      <c r="Y69" s="1022"/>
      <c r="Z69" s="1022"/>
      <c r="AA69" s="1022">
        <v>185</v>
      </c>
      <c r="AB69" s="1022"/>
      <c r="AC69" s="1022"/>
      <c r="AD69" s="1022"/>
      <c r="AE69" s="1022"/>
      <c r="AF69" s="1022">
        <v>1127</v>
      </c>
      <c r="AG69" s="1022"/>
      <c r="AH69" s="1022"/>
      <c r="AI69" s="1022"/>
      <c r="AJ69" s="1022"/>
      <c r="AK69" s="1022">
        <v>0</v>
      </c>
      <c r="AL69" s="1022"/>
      <c r="AM69" s="1022"/>
      <c r="AN69" s="1022"/>
      <c r="AO69" s="1022"/>
      <c r="AP69" s="1022">
        <v>19</v>
      </c>
      <c r="AQ69" s="1022"/>
      <c r="AR69" s="1022"/>
      <c r="AS69" s="1022"/>
      <c r="AT69" s="1022"/>
      <c r="AU69" s="1022">
        <v>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575</v>
      </c>
      <c r="C70" s="1026"/>
      <c r="D70" s="1026"/>
      <c r="E70" s="1026"/>
      <c r="F70" s="1026"/>
      <c r="G70" s="1026"/>
      <c r="H70" s="1026"/>
      <c r="I70" s="1026"/>
      <c r="J70" s="1026"/>
      <c r="K70" s="1026"/>
      <c r="L70" s="1026"/>
      <c r="M70" s="1026"/>
      <c r="N70" s="1026"/>
      <c r="O70" s="1026"/>
      <c r="P70" s="1027"/>
      <c r="Q70" s="1028">
        <v>9184</v>
      </c>
      <c r="R70" s="1022"/>
      <c r="S70" s="1022"/>
      <c r="T70" s="1022"/>
      <c r="U70" s="1022"/>
      <c r="V70" s="1022">
        <v>9066</v>
      </c>
      <c r="W70" s="1022"/>
      <c r="X70" s="1022"/>
      <c r="Y70" s="1022"/>
      <c r="Z70" s="1022"/>
      <c r="AA70" s="1022">
        <v>118</v>
      </c>
      <c r="AB70" s="1022"/>
      <c r="AC70" s="1022"/>
      <c r="AD70" s="1022"/>
      <c r="AE70" s="1022"/>
      <c r="AF70" s="1022">
        <v>0</v>
      </c>
      <c r="AG70" s="1022"/>
      <c r="AH70" s="1022"/>
      <c r="AI70" s="1022"/>
      <c r="AJ70" s="1022"/>
      <c r="AK70" s="1022">
        <v>15</v>
      </c>
      <c r="AL70" s="1022"/>
      <c r="AM70" s="1022"/>
      <c r="AN70" s="1022"/>
      <c r="AO70" s="1022"/>
      <c r="AP70" s="1022">
        <v>0</v>
      </c>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576</v>
      </c>
      <c r="C71" s="1026"/>
      <c r="D71" s="1026"/>
      <c r="E71" s="1026"/>
      <c r="F71" s="1026"/>
      <c r="G71" s="1026"/>
      <c r="H71" s="1026"/>
      <c r="I71" s="1026"/>
      <c r="J71" s="1026"/>
      <c r="K71" s="1026"/>
      <c r="L71" s="1026"/>
      <c r="M71" s="1026"/>
      <c r="N71" s="1026"/>
      <c r="O71" s="1026"/>
      <c r="P71" s="1027"/>
      <c r="Q71" s="1028">
        <v>1536</v>
      </c>
      <c r="R71" s="1022"/>
      <c r="S71" s="1022"/>
      <c r="T71" s="1022"/>
      <c r="U71" s="1022"/>
      <c r="V71" s="1022">
        <v>1535</v>
      </c>
      <c r="W71" s="1022"/>
      <c r="X71" s="1022"/>
      <c r="Y71" s="1022"/>
      <c r="Z71" s="1022"/>
      <c r="AA71" s="1022">
        <v>1</v>
      </c>
      <c r="AB71" s="1022"/>
      <c r="AC71" s="1022"/>
      <c r="AD71" s="1022"/>
      <c r="AE71" s="1022"/>
      <c r="AF71" s="1022">
        <v>0</v>
      </c>
      <c r="AG71" s="1022"/>
      <c r="AH71" s="1022"/>
      <c r="AI71" s="1022"/>
      <c r="AJ71" s="1022"/>
      <c r="AK71" s="1022">
        <v>0</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577</v>
      </c>
      <c r="C72" s="1026"/>
      <c r="D72" s="1026"/>
      <c r="E72" s="1026"/>
      <c r="F72" s="1026"/>
      <c r="G72" s="1026"/>
      <c r="H72" s="1026"/>
      <c r="I72" s="1026"/>
      <c r="J72" s="1026"/>
      <c r="K72" s="1026"/>
      <c r="L72" s="1026"/>
      <c r="M72" s="1026"/>
      <c r="N72" s="1026"/>
      <c r="O72" s="1026"/>
      <c r="P72" s="1027"/>
      <c r="Q72" s="1028">
        <v>1</v>
      </c>
      <c r="R72" s="1022"/>
      <c r="S72" s="1022"/>
      <c r="T72" s="1022"/>
      <c r="U72" s="1022"/>
      <c r="V72" s="1022">
        <v>1</v>
      </c>
      <c r="W72" s="1022"/>
      <c r="X72" s="1022"/>
      <c r="Y72" s="1022"/>
      <c r="Z72" s="1022"/>
      <c r="AA72" s="1022">
        <v>0</v>
      </c>
      <c r="AB72" s="1022"/>
      <c r="AC72" s="1022"/>
      <c r="AD72" s="1022"/>
      <c r="AE72" s="1022"/>
      <c r="AF72" s="1022">
        <v>0</v>
      </c>
      <c r="AG72" s="1022"/>
      <c r="AH72" s="1022"/>
      <c r="AI72" s="1022"/>
      <c r="AJ72" s="1022"/>
      <c r="AK72" s="1022">
        <v>0</v>
      </c>
      <c r="AL72" s="1022"/>
      <c r="AM72" s="1022"/>
      <c r="AN72" s="1022"/>
      <c r="AO72" s="1022"/>
      <c r="AP72" s="1022">
        <v>0</v>
      </c>
      <c r="AQ72" s="1022"/>
      <c r="AR72" s="1022"/>
      <c r="AS72" s="1022"/>
      <c r="AT72" s="1022"/>
      <c r="AU72" s="1022">
        <v>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578</v>
      </c>
      <c r="C73" s="1026"/>
      <c r="D73" s="1026"/>
      <c r="E73" s="1026"/>
      <c r="F73" s="1026"/>
      <c r="G73" s="1026"/>
      <c r="H73" s="1026"/>
      <c r="I73" s="1026"/>
      <c r="J73" s="1026"/>
      <c r="K73" s="1026"/>
      <c r="L73" s="1026"/>
      <c r="M73" s="1026"/>
      <c r="N73" s="1026"/>
      <c r="O73" s="1026"/>
      <c r="P73" s="1027"/>
      <c r="Q73" s="1028">
        <v>60</v>
      </c>
      <c r="R73" s="1022"/>
      <c r="S73" s="1022"/>
      <c r="T73" s="1022"/>
      <c r="U73" s="1022"/>
      <c r="V73" s="1022">
        <v>59</v>
      </c>
      <c r="W73" s="1022"/>
      <c r="X73" s="1022"/>
      <c r="Y73" s="1022"/>
      <c r="Z73" s="1022"/>
      <c r="AA73" s="1022">
        <v>1</v>
      </c>
      <c r="AB73" s="1022"/>
      <c r="AC73" s="1022"/>
      <c r="AD73" s="1022"/>
      <c r="AE73" s="1022"/>
      <c r="AF73" s="1022">
        <v>0</v>
      </c>
      <c r="AG73" s="1022"/>
      <c r="AH73" s="1022"/>
      <c r="AI73" s="1022"/>
      <c r="AJ73" s="1022"/>
      <c r="AK73" s="1022">
        <v>24</v>
      </c>
      <c r="AL73" s="1022"/>
      <c r="AM73" s="1022"/>
      <c r="AN73" s="1022"/>
      <c r="AO73" s="1022"/>
      <c r="AP73" s="1022">
        <v>0</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579</v>
      </c>
      <c r="C74" s="1026"/>
      <c r="D74" s="1026"/>
      <c r="E74" s="1026"/>
      <c r="F74" s="1026"/>
      <c r="G74" s="1026"/>
      <c r="H74" s="1026"/>
      <c r="I74" s="1026"/>
      <c r="J74" s="1026"/>
      <c r="K74" s="1026"/>
      <c r="L74" s="1026"/>
      <c r="M74" s="1026"/>
      <c r="N74" s="1026"/>
      <c r="O74" s="1026"/>
      <c r="P74" s="1027"/>
      <c r="Q74" s="1028">
        <v>39</v>
      </c>
      <c r="R74" s="1022"/>
      <c r="S74" s="1022"/>
      <c r="T74" s="1022"/>
      <c r="U74" s="1022"/>
      <c r="V74" s="1022">
        <v>37</v>
      </c>
      <c r="W74" s="1022"/>
      <c r="X74" s="1022"/>
      <c r="Y74" s="1022"/>
      <c r="Z74" s="1022"/>
      <c r="AA74" s="1022">
        <v>2</v>
      </c>
      <c r="AB74" s="1022"/>
      <c r="AC74" s="1022"/>
      <c r="AD74" s="1022"/>
      <c r="AE74" s="1022"/>
      <c r="AF74" s="1022">
        <v>0</v>
      </c>
      <c r="AG74" s="1022"/>
      <c r="AH74" s="1022"/>
      <c r="AI74" s="1022"/>
      <c r="AJ74" s="1022"/>
      <c r="AK74" s="1022">
        <v>0</v>
      </c>
      <c r="AL74" s="1022"/>
      <c r="AM74" s="1022"/>
      <c r="AN74" s="1022"/>
      <c r="AO74" s="1022"/>
      <c r="AP74" s="1022">
        <v>0</v>
      </c>
      <c r="AQ74" s="1022"/>
      <c r="AR74" s="1022"/>
      <c r="AS74" s="1022"/>
      <c r="AT74" s="1022"/>
      <c r="AU74" s="1022">
        <v>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580</v>
      </c>
      <c r="C75" s="1026"/>
      <c r="D75" s="1026"/>
      <c r="E75" s="1026"/>
      <c r="F75" s="1026"/>
      <c r="G75" s="1026"/>
      <c r="H75" s="1026"/>
      <c r="I75" s="1026"/>
      <c r="J75" s="1026"/>
      <c r="K75" s="1026"/>
      <c r="L75" s="1026"/>
      <c r="M75" s="1026"/>
      <c r="N75" s="1026"/>
      <c r="O75" s="1026"/>
      <c r="P75" s="1027"/>
      <c r="Q75" s="1029">
        <v>1174</v>
      </c>
      <c r="R75" s="1030"/>
      <c r="S75" s="1030"/>
      <c r="T75" s="1030"/>
      <c r="U75" s="1031"/>
      <c r="V75" s="1032">
        <v>1130</v>
      </c>
      <c r="W75" s="1030"/>
      <c r="X75" s="1030"/>
      <c r="Y75" s="1030"/>
      <c r="Z75" s="1031"/>
      <c r="AA75" s="1032">
        <v>44</v>
      </c>
      <c r="AB75" s="1030"/>
      <c r="AC75" s="1030"/>
      <c r="AD75" s="1030"/>
      <c r="AE75" s="1031"/>
      <c r="AF75" s="1032">
        <v>44</v>
      </c>
      <c r="AG75" s="1030"/>
      <c r="AH75" s="1030"/>
      <c r="AI75" s="1030"/>
      <c r="AJ75" s="1031"/>
      <c r="AK75" s="1032">
        <v>0</v>
      </c>
      <c r="AL75" s="1030"/>
      <c r="AM75" s="1030"/>
      <c r="AN75" s="1030"/>
      <c r="AO75" s="1031"/>
      <c r="AP75" s="1032">
        <v>0</v>
      </c>
      <c r="AQ75" s="1030"/>
      <c r="AR75" s="1030"/>
      <c r="AS75" s="1030"/>
      <c r="AT75" s="1031"/>
      <c r="AU75" s="1032">
        <v>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581</v>
      </c>
      <c r="C76" s="1026"/>
      <c r="D76" s="1026"/>
      <c r="E76" s="1026"/>
      <c r="F76" s="1026"/>
      <c r="G76" s="1026"/>
      <c r="H76" s="1026"/>
      <c r="I76" s="1026"/>
      <c r="J76" s="1026"/>
      <c r="K76" s="1026"/>
      <c r="L76" s="1026"/>
      <c r="M76" s="1026"/>
      <c r="N76" s="1026"/>
      <c r="O76" s="1026"/>
      <c r="P76" s="1027"/>
      <c r="Q76" s="1029">
        <v>250623</v>
      </c>
      <c r="R76" s="1030"/>
      <c r="S76" s="1030"/>
      <c r="T76" s="1030"/>
      <c r="U76" s="1031"/>
      <c r="V76" s="1032">
        <v>237946</v>
      </c>
      <c r="W76" s="1030"/>
      <c r="X76" s="1030"/>
      <c r="Y76" s="1030"/>
      <c r="Z76" s="1031"/>
      <c r="AA76" s="1032">
        <v>12677</v>
      </c>
      <c r="AB76" s="1030"/>
      <c r="AC76" s="1030"/>
      <c r="AD76" s="1030"/>
      <c r="AE76" s="1031"/>
      <c r="AF76" s="1032">
        <v>12677</v>
      </c>
      <c r="AG76" s="1030"/>
      <c r="AH76" s="1030"/>
      <c r="AI76" s="1030"/>
      <c r="AJ76" s="1031"/>
      <c r="AK76" s="1032">
        <v>923</v>
      </c>
      <c r="AL76" s="1030"/>
      <c r="AM76" s="1030"/>
      <c r="AN76" s="1030"/>
      <c r="AO76" s="1031"/>
      <c r="AP76" s="1032">
        <v>0</v>
      </c>
      <c r="AQ76" s="1030"/>
      <c r="AR76" s="1030"/>
      <c r="AS76" s="1030"/>
      <c r="AT76" s="1031"/>
      <c r="AU76" s="1032">
        <v>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582</v>
      </c>
      <c r="C77" s="1026"/>
      <c r="D77" s="1026"/>
      <c r="E77" s="1026"/>
      <c r="F77" s="1026"/>
      <c r="G77" s="1026"/>
      <c r="H77" s="1026"/>
      <c r="I77" s="1026"/>
      <c r="J77" s="1026"/>
      <c r="K77" s="1026"/>
      <c r="L77" s="1026"/>
      <c r="M77" s="1026"/>
      <c r="N77" s="1026"/>
      <c r="O77" s="1026"/>
      <c r="P77" s="1027"/>
      <c r="Q77" s="1029">
        <v>21</v>
      </c>
      <c r="R77" s="1030"/>
      <c r="S77" s="1030"/>
      <c r="T77" s="1030"/>
      <c r="U77" s="1031"/>
      <c r="V77" s="1032">
        <v>20</v>
      </c>
      <c r="W77" s="1030"/>
      <c r="X77" s="1030"/>
      <c r="Y77" s="1030"/>
      <c r="Z77" s="1031"/>
      <c r="AA77" s="1032">
        <v>1</v>
      </c>
      <c r="AB77" s="1030"/>
      <c r="AC77" s="1030"/>
      <c r="AD77" s="1030"/>
      <c r="AE77" s="1031"/>
      <c r="AF77" s="1032">
        <v>1</v>
      </c>
      <c r="AG77" s="1030"/>
      <c r="AH77" s="1030"/>
      <c r="AI77" s="1030"/>
      <c r="AJ77" s="1031"/>
      <c r="AK77" s="1032">
        <v>1</v>
      </c>
      <c r="AL77" s="1030"/>
      <c r="AM77" s="1030"/>
      <c r="AN77" s="1030"/>
      <c r="AO77" s="1031"/>
      <c r="AP77" s="1032">
        <v>0</v>
      </c>
      <c r="AQ77" s="1030"/>
      <c r="AR77" s="1030"/>
      <c r="AS77" s="1030"/>
      <c r="AT77" s="1031"/>
      <c r="AU77" s="1032">
        <v>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386</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302</v>
      </c>
      <c r="AG109" s="945"/>
      <c r="AH109" s="945"/>
      <c r="AI109" s="945"/>
      <c r="AJ109" s="946"/>
      <c r="AK109" s="947" t="s">
        <v>301</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302</v>
      </c>
      <c r="BW109" s="945"/>
      <c r="BX109" s="945"/>
      <c r="BY109" s="945"/>
      <c r="BZ109" s="946"/>
      <c r="CA109" s="947" t="s">
        <v>301</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302</v>
      </c>
      <c r="DM109" s="945"/>
      <c r="DN109" s="945"/>
      <c r="DO109" s="945"/>
      <c r="DP109" s="946"/>
      <c r="DQ109" s="947" t="s">
        <v>301</v>
      </c>
      <c r="DR109" s="945"/>
      <c r="DS109" s="945"/>
      <c r="DT109" s="945"/>
      <c r="DU109" s="946"/>
      <c r="DV109" s="947" t="s">
        <v>429</v>
      </c>
      <c r="DW109" s="945"/>
      <c r="DX109" s="945"/>
      <c r="DY109" s="945"/>
      <c r="DZ109" s="976"/>
    </row>
    <row r="110" spans="1:131" s="246" customFormat="1" ht="26.25" customHeight="1">
      <c r="A110" s="849" t="s">
        <v>431</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502019</v>
      </c>
      <c r="AB110" s="938"/>
      <c r="AC110" s="938"/>
      <c r="AD110" s="938"/>
      <c r="AE110" s="939"/>
      <c r="AF110" s="940">
        <v>502366</v>
      </c>
      <c r="AG110" s="938"/>
      <c r="AH110" s="938"/>
      <c r="AI110" s="938"/>
      <c r="AJ110" s="939"/>
      <c r="AK110" s="940">
        <v>539519</v>
      </c>
      <c r="AL110" s="938"/>
      <c r="AM110" s="938"/>
      <c r="AN110" s="938"/>
      <c r="AO110" s="939"/>
      <c r="AP110" s="941">
        <v>32.799999999999997</v>
      </c>
      <c r="AQ110" s="942"/>
      <c r="AR110" s="942"/>
      <c r="AS110" s="942"/>
      <c r="AT110" s="943"/>
      <c r="AU110" s="977" t="s">
        <v>73</v>
      </c>
      <c r="AV110" s="978"/>
      <c r="AW110" s="978"/>
      <c r="AX110" s="978"/>
      <c r="AY110" s="978"/>
      <c r="AZ110" s="903" t="s">
        <v>432</v>
      </c>
      <c r="BA110" s="850"/>
      <c r="BB110" s="850"/>
      <c r="BC110" s="850"/>
      <c r="BD110" s="850"/>
      <c r="BE110" s="850"/>
      <c r="BF110" s="850"/>
      <c r="BG110" s="850"/>
      <c r="BH110" s="850"/>
      <c r="BI110" s="850"/>
      <c r="BJ110" s="850"/>
      <c r="BK110" s="850"/>
      <c r="BL110" s="850"/>
      <c r="BM110" s="850"/>
      <c r="BN110" s="850"/>
      <c r="BO110" s="850"/>
      <c r="BP110" s="851"/>
      <c r="BQ110" s="904">
        <v>6678888</v>
      </c>
      <c r="BR110" s="885"/>
      <c r="BS110" s="885"/>
      <c r="BT110" s="885"/>
      <c r="BU110" s="885"/>
      <c r="BV110" s="885">
        <v>6602571</v>
      </c>
      <c r="BW110" s="885"/>
      <c r="BX110" s="885"/>
      <c r="BY110" s="885"/>
      <c r="BZ110" s="885"/>
      <c r="CA110" s="885">
        <v>6551734</v>
      </c>
      <c r="CB110" s="885"/>
      <c r="CC110" s="885"/>
      <c r="CD110" s="885"/>
      <c r="CE110" s="885"/>
      <c r="CF110" s="909">
        <v>398.4</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388</v>
      </c>
      <c r="DH110" s="885"/>
      <c r="DI110" s="885"/>
      <c r="DJ110" s="885"/>
      <c r="DK110" s="885"/>
      <c r="DL110" s="885" t="s">
        <v>388</v>
      </c>
      <c r="DM110" s="885"/>
      <c r="DN110" s="885"/>
      <c r="DO110" s="885"/>
      <c r="DP110" s="885"/>
      <c r="DQ110" s="885" t="s">
        <v>384</v>
      </c>
      <c r="DR110" s="885"/>
      <c r="DS110" s="885"/>
      <c r="DT110" s="885"/>
      <c r="DU110" s="885"/>
      <c r="DV110" s="886" t="s">
        <v>126</v>
      </c>
      <c r="DW110" s="886"/>
      <c r="DX110" s="886"/>
      <c r="DY110" s="886"/>
      <c r="DZ110" s="887"/>
    </row>
    <row r="111" spans="1:131" s="246" customFormat="1" ht="26.25" customHeight="1">
      <c r="A111" s="814" t="s">
        <v>435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384</v>
      </c>
      <c r="AB111" s="966"/>
      <c r="AC111" s="966"/>
      <c r="AD111" s="966"/>
      <c r="AE111" s="967"/>
      <c r="AF111" s="968" t="s">
        <v>126</v>
      </c>
      <c r="AG111" s="966"/>
      <c r="AH111" s="966"/>
      <c r="AI111" s="966"/>
      <c r="AJ111" s="967"/>
      <c r="AK111" s="968" t="s">
        <v>126</v>
      </c>
      <c r="AL111" s="966"/>
      <c r="AM111" s="966"/>
      <c r="AN111" s="966"/>
      <c r="AO111" s="967"/>
      <c r="AP111" s="969" t="s">
        <v>126</v>
      </c>
      <c r="AQ111" s="970"/>
      <c r="AR111" s="970"/>
      <c r="AS111" s="970"/>
      <c r="AT111" s="971"/>
      <c r="AU111" s="979"/>
      <c r="AV111" s="980"/>
      <c r="AW111" s="980"/>
      <c r="AX111" s="980"/>
      <c r="AY111" s="980"/>
      <c r="AZ111" s="857" t="s">
        <v>436</v>
      </c>
      <c r="BA111" s="790"/>
      <c r="BB111" s="790"/>
      <c r="BC111" s="790"/>
      <c r="BD111" s="790"/>
      <c r="BE111" s="790"/>
      <c r="BF111" s="790"/>
      <c r="BG111" s="790"/>
      <c r="BH111" s="790"/>
      <c r="BI111" s="790"/>
      <c r="BJ111" s="790"/>
      <c r="BK111" s="790"/>
      <c r="BL111" s="790"/>
      <c r="BM111" s="790"/>
      <c r="BN111" s="790"/>
      <c r="BO111" s="790"/>
      <c r="BP111" s="791"/>
      <c r="BQ111" s="829" t="s">
        <v>384</v>
      </c>
      <c r="BR111" s="830"/>
      <c r="BS111" s="830"/>
      <c r="BT111" s="830"/>
      <c r="BU111" s="830"/>
      <c r="BV111" s="830" t="s">
        <v>126</v>
      </c>
      <c r="BW111" s="830"/>
      <c r="BX111" s="830"/>
      <c r="BY111" s="830"/>
      <c r="BZ111" s="830"/>
      <c r="CA111" s="830" t="s">
        <v>384</v>
      </c>
      <c r="CB111" s="830"/>
      <c r="CC111" s="830"/>
      <c r="CD111" s="830"/>
      <c r="CE111" s="830"/>
      <c r="CF111" s="918" t="s">
        <v>388</v>
      </c>
      <c r="CG111" s="919"/>
      <c r="CH111" s="919"/>
      <c r="CI111" s="919"/>
      <c r="CJ111" s="919"/>
      <c r="CK111" s="974"/>
      <c r="CL111" s="861"/>
      <c r="CM111" s="864" t="s">
        <v>437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126</v>
      </c>
      <c r="DH111" s="830"/>
      <c r="DI111" s="830"/>
      <c r="DJ111" s="830"/>
      <c r="DK111" s="830"/>
      <c r="DL111" s="830" t="s">
        <v>126</v>
      </c>
      <c r="DM111" s="830"/>
      <c r="DN111" s="830"/>
      <c r="DO111" s="830"/>
      <c r="DP111" s="830"/>
      <c r="DQ111" s="830" t="s">
        <v>126</v>
      </c>
      <c r="DR111" s="830"/>
      <c r="DS111" s="830"/>
      <c r="DT111" s="830"/>
      <c r="DU111" s="830"/>
      <c r="DV111" s="836" t="s">
        <v>126</v>
      </c>
      <c r="DW111" s="836"/>
      <c r="DX111" s="836"/>
      <c r="DY111" s="836"/>
      <c r="DZ111" s="837"/>
    </row>
    <row r="112" spans="1:131" s="246" customFormat="1" ht="26.25" customHeight="1">
      <c r="A112" s="959" t="s">
        <v>438</v>
      </c>
      <c r="B112" s="960"/>
      <c r="C112" s="790" t="s">
        <v>439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384</v>
      </c>
      <c r="AB112" s="820"/>
      <c r="AC112" s="820"/>
      <c r="AD112" s="820"/>
      <c r="AE112" s="821"/>
      <c r="AF112" s="822" t="s">
        <v>388</v>
      </c>
      <c r="AG112" s="820"/>
      <c r="AH112" s="820"/>
      <c r="AI112" s="820"/>
      <c r="AJ112" s="821"/>
      <c r="AK112" s="822" t="s">
        <v>126</v>
      </c>
      <c r="AL112" s="820"/>
      <c r="AM112" s="820"/>
      <c r="AN112" s="820"/>
      <c r="AO112" s="821"/>
      <c r="AP112" s="867" t="s">
        <v>384</v>
      </c>
      <c r="AQ112" s="868"/>
      <c r="AR112" s="868"/>
      <c r="AS112" s="868"/>
      <c r="AT112" s="869"/>
      <c r="AU112" s="979"/>
      <c r="AV112" s="980"/>
      <c r="AW112" s="980"/>
      <c r="AX112" s="980"/>
      <c r="AY112" s="980"/>
      <c r="AZ112" s="857" t="s">
        <v>440</v>
      </c>
      <c r="BA112" s="790"/>
      <c r="BB112" s="790"/>
      <c r="BC112" s="790"/>
      <c r="BD112" s="790"/>
      <c r="BE112" s="790"/>
      <c r="BF112" s="790"/>
      <c r="BG112" s="790"/>
      <c r="BH112" s="790"/>
      <c r="BI112" s="790"/>
      <c r="BJ112" s="790"/>
      <c r="BK112" s="790"/>
      <c r="BL112" s="790"/>
      <c r="BM112" s="790"/>
      <c r="BN112" s="790"/>
      <c r="BO112" s="790"/>
      <c r="BP112" s="791"/>
      <c r="BQ112" s="829">
        <v>1224394</v>
      </c>
      <c r="BR112" s="830"/>
      <c r="BS112" s="830"/>
      <c r="BT112" s="830"/>
      <c r="BU112" s="830"/>
      <c r="BV112" s="830">
        <v>1334411</v>
      </c>
      <c r="BW112" s="830"/>
      <c r="BX112" s="830"/>
      <c r="BY112" s="830"/>
      <c r="BZ112" s="830"/>
      <c r="CA112" s="830">
        <v>1284857</v>
      </c>
      <c r="CB112" s="830"/>
      <c r="CC112" s="830"/>
      <c r="CD112" s="830"/>
      <c r="CE112" s="830"/>
      <c r="CF112" s="918">
        <v>78.099999999999994</v>
      </c>
      <c r="CG112" s="919"/>
      <c r="CH112" s="919"/>
      <c r="CI112" s="919"/>
      <c r="CJ112" s="919"/>
      <c r="CK112" s="974"/>
      <c r="CL112" s="861"/>
      <c r="CM112" s="864" t="s">
        <v>441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126</v>
      </c>
      <c r="DH112" s="830"/>
      <c r="DI112" s="830"/>
      <c r="DJ112" s="830"/>
      <c r="DK112" s="830"/>
      <c r="DL112" s="830" t="s">
        <v>126</v>
      </c>
      <c r="DM112" s="830"/>
      <c r="DN112" s="830"/>
      <c r="DO112" s="830"/>
      <c r="DP112" s="830"/>
      <c r="DQ112" s="830" t="s">
        <v>384</v>
      </c>
      <c r="DR112" s="830"/>
      <c r="DS112" s="830"/>
      <c r="DT112" s="830"/>
      <c r="DU112" s="830"/>
      <c r="DV112" s="836" t="s">
        <v>384</v>
      </c>
      <c r="DW112" s="836"/>
      <c r="DX112" s="836"/>
      <c r="DY112" s="836"/>
      <c r="DZ112" s="837"/>
    </row>
    <row r="113" spans="1:130" s="246" customFormat="1" ht="26.25" customHeight="1">
      <c r="A113" s="961"/>
      <c r="B113" s="962"/>
      <c r="C113" s="790" t="s">
        <v>442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99995</v>
      </c>
      <c r="AB113" s="966"/>
      <c r="AC113" s="966"/>
      <c r="AD113" s="966"/>
      <c r="AE113" s="967"/>
      <c r="AF113" s="968">
        <v>117687</v>
      </c>
      <c r="AG113" s="966"/>
      <c r="AH113" s="966"/>
      <c r="AI113" s="966"/>
      <c r="AJ113" s="967"/>
      <c r="AK113" s="968">
        <v>121121</v>
      </c>
      <c r="AL113" s="966"/>
      <c r="AM113" s="966"/>
      <c r="AN113" s="966"/>
      <c r="AO113" s="967"/>
      <c r="AP113" s="969">
        <v>7.4</v>
      </c>
      <c r="AQ113" s="970"/>
      <c r="AR113" s="970"/>
      <c r="AS113" s="970"/>
      <c r="AT113" s="971"/>
      <c r="AU113" s="979"/>
      <c r="AV113" s="980"/>
      <c r="AW113" s="980"/>
      <c r="AX113" s="980"/>
      <c r="AY113" s="980"/>
      <c r="AZ113" s="857" t="s">
        <v>443</v>
      </c>
      <c r="BA113" s="790"/>
      <c r="BB113" s="790"/>
      <c r="BC113" s="790"/>
      <c r="BD113" s="790"/>
      <c r="BE113" s="790"/>
      <c r="BF113" s="790"/>
      <c r="BG113" s="790"/>
      <c r="BH113" s="790"/>
      <c r="BI113" s="790"/>
      <c r="BJ113" s="790"/>
      <c r="BK113" s="790"/>
      <c r="BL113" s="790"/>
      <c r="BM113" s="790"/>
      <c r="BN113" s="790"/>
      <c r="BO113" s="790"/>
      <c r="BP113" s="791"/>
      <c r="BQ113" s="829">
        <v>119242</v>
      </c>
      <c r="BR113" s="830"/>
      <c r="BS113" s="830"/>
      <c r="BT113" s="830"/>
      <c r="BU113" s="830"/>
      <c r="BV113" s="830">
        <v>299207</v>
      </c>
      <c r="BW113" s="830"/>
      <c r="BX113" s="830"/>
      <c r="BY113" s="830"/>
      <c r="BZ113" s="830"/>
      <c r="CA113" s="830">
        <v>179576</v>
      </c>
      <c r="CB113" s="830"/>
      <c r="CC113" s="830"/>
      <c r="CD113" s="830"/>
      <c r="CE113" s="830"/>
      <c r="CF113" s="918">
        <v>10.9</v>
      </c>
      <c r="CG113" s="919"/>
      <c r="CH113" s="919"/>
      <c r="CI113" s="919"/>
      <c r="CJ113" s="919"/>
      <c r="CK113" s="974"/>
      <c r="CL113" s="861"/>
      <c r="CM113" s="864" t="s">
        <v>444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388</v>
      </c>
      <c r="DH113" s="820"/>
      <c r="DI113" s="820"/>
      <c r="DJ113" s="820"/>
      <c r="DK113" s="821"/>
      <c r="DL113" s="822" t="s">
        <v>384</v>
      </c>
      <c r="DM113" s="820"/>
      <c r="DN113" s="820"/>
      <c r="DO113" s="820"/>
      <c r="DP113" s="821"/>
      <c r="DQ113" s="822" t="s">
        <v>126</v>
      </c>
      <c r="DR113" s="820"/>
      <c r="DS113" s="820"/>
      <c r="DT113" s="820"/>
      <c r="DU113" s="821"/>
      <c r="DV113" s="867" t="s">
        <v>126</v>
      </c>
      <c r="DW113" s="868"/>
      <c r="DX113" s="868"/>
      <c r="DY113" s="868"/>
      <c r="DZ113" s="869"/>
    </row>
    <row r="114" spans="1:130" s="246" customFormat="1" ht="26.25" customHeight="1">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2931</v>
      </c>
      <c r="AB114" s="820"/>
      <c r="AC114" s="820"/>
      <c r="AD114" s="820"/>
      <c r="AE114" s="821"/>
      <c r="AF114" s="822">
        <v>1699</v>
      </c>
      <c r="AG114" s="820"/>
      <c r="AH114" s="820"/>
      <c r="AI114" s="820"/>
      <c r="AJ114" s="821"/>
      <c r="AK114" s="822">
        <v>2133</v>
      </c>
      <c r="AL114" s="820"/>
      <c r="AM114" s="820"/>
      <c r="AN114" s="820"/>
      <c r="AO114" s="821"/>
      <c r="AP114" s="867">
        <v>0.1</v>
      </c>
      <c r="AQ114" s="868"/>
      <c r="AR114" s="868"/>
      <c r="AS114" s="868"/>
      <c r="AT114" s="869"/>
      <c r="AU114" s="979"/>
      <c r="AV114" s="980"/>
      <c r="AW114" s="980"/>
      <c r="AX114" s="980"/>
      <c r="AY114" s="980"/>
      <c r="AZ114" s="857" t="s">
        <v>446</v>
      </c>
      <c r="BA114" s="790"/>
      <c r="BB114" s="790"/>
      <c r="BC114" s="790"/>
      <c r="BD114" s="790"/>
      <c r="BE114" s="790"/>
      <c r="BF114" s="790"/>
      <c r="BG114" s="790"/>
      <c r="BH114" s="790"/>
      <c r="BI114" s="790"/>
      <c r="BJ114" s="790"/>
      <c r="BK114" s="790"/>
      <c r="BL114" s="790"/>
      <c r="BM114" s="790"/>
      <c r="BN114" s="790"/>
      <c r="BO114" s="790"/>
      <c r="BP114" s="791"/>
      <c r="BQ114" s="829">
        <v>537307</v>
      </c>
      <c r="BR114" s="830"/>
      <c r="BS114" s="830"/>
      <c r="BT114" s="830"/>
      <c r="BU114" s="830"/>
      <c r="BV114" s="830">
        <v>444933</v>
      </c>
      <c r="BW114" s="830"/>
      <c r="BX114" s="830"/>
      <c r="BY114" s="830"/>
      <c r="BZ114" s="830"/>
      <c r="CA114" s="830">
        <v>435787</v>
      </c>
      <c r="CB114" s="830"/>
      <c r="CC114" s="830"/>
      <c r="CD114" s="830"/>
      <c r="CE114" s="830"/>
      <c r="CF114" s="918">
        <v>26.5</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388</v>
      </c>
      <c r="DH114" s="820"/>
      <c r="DI114" s="820"/>
      <c r="DJ114" s="820"/>
      <c r="DK114" s="821"/>
      <c r="DL114" s="822" t="s">
        <v>126</v>
      </c>
      <c r="DM114" s="820"/>
      <c r="DN114" s="820"/>
      <c r="DO114" s="820"/>
      <c r="DP114" s="821"/>
      <c r="DQ114" s="822" t="s">
        <v>384</v>
      </c>
      <c r="DR114" s="820"/>
      <c r="DS114" s="820"/>
      <c r="DT114" s="820"/>
      <c r="DU114" s="821"/>
      <c r="DV114" s="867" t="s">
        <v>126</v>
      </c>
      <c r="DW114" s="868"/>
      <c r="DX114" s="868"/>
      <c r="DY114" s="868"/>
      <c r="DZ114" s="869"/>
    </row>
    <row r="115" spans="1:130" s="246" customFormat="1" ht="26.25" customHeight="1">
      <c r="A115" s="961"/>
      <c r="B115" s="962"/>
      <c r="C115" s="790" t="s">
        <v>448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11571</v>
      </c>
      <c r="AB115" s="966"/>
      <c r="AC115" s="966"/>
      <c r="AD115" s="966"/>
      <c r="AE115" s="967"/>
      <c r="AF115" s="968">
        <v>839</v>
      </c>
      <c r="AG115" s="966"/>
      <c r="AH115" s="966"/>
      <c r="AI115" s="966"/>
      <c r="AJ115" s="967"/>
      <c r="AK115" s="968">
        <v>898</v>
      </c>
      <c r="AL115" s="966"/>
      <c r="AM115" s="966"/>
      <c r="AN115" s="966"/>
      <c r="AO115" s="967"/>
      <c r="AP115" s="969">
        <v>0.1</v>
      </c>
      <c r="AQ115" s="970"/>
      <c r="AR115" s="970"/>
      <c r="AS115" s="970"/>
      <c r="AT115" s="971"/>
      <c r="AU115" s="979"/>
      <c r="AV115" s="980"/>
      <c r="AW115" s="980"/>
      <c r="AX115" s="980"/>
      <c r="AY115" s="980"/>
      <c r="AZ115" s="857" t="s">
        <v>449</v>
      </c>
      <c r="BA115" s="790"/>
      <c r="BB115" s="790"/>
      <c r="BC115" s="790"/>
      <c r="BD115" s="790"/>
      <c r="BE115" s="790"/>
      <c r="BF115" s="790"/>
      <c r="BG115" s="790"/>
      <c r="BH115" s="790"/>
      <c r="BI115" s="790"/>
      <c r="BJ115" s="790"/>
      <c r="BK115" s="790"/>
      <c r="BL115" s="790"/>
      <c r="BM115" s="790"/>
      <c r="BN115" s="790"/>
      <c r="BO115" s="790"/>
      <c r="BP115" s="791"/>
      <c r="BQ115" s="829" t="s">
        <v>384</v>
      </c>
      <c r="BR115" s="830"/>
      <c r="BS115" s="830"/>
      <c r="BT115" s="830"/>
      <c r="BU115" s="830"/>
      <c r="BV115" s="830" t="s">
        <v>126</v>
      </c>
      <c r="BW115" s="830"/>
      <c r="BX115" s="830"/>
      <c r="BY115" s="830"/>
      <c r="BZ115" s="830"/>
      <c r="CA115" s="830" t="s">
        <v>126</v>
      </c>
      <c r="CB115" s="830"/>
      <c r="CC115" s="830"/>
      <c r="CD115" s="830"/>
      <c r="CE115" s="830"/>
      <c r="CF115" s="918" t="s">
        <v>126</v>
      </c>
      <c r="CG115" s="919"/>
      <c r="CH115" s="919"/>
      <c r="CI115" s="919"/>
      <c r="CJ115" s="919"/>
      <c r="CK115" s="974"/>
      <c r="CL115" s="861"/>
      <c r="CM115" s="857" t="s">
        <v>450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388</v>
      </c>
      <c r="DH115" s="820"/>
      <c r="DI115" s="820"/>
      <c r="DJ115" s="820"/>
      <c r="DK115" s="821"/>
      <c r="DL115" s="822" t="s">
        <v>384</v>
      </c>
      <c r="DM115" s="820"/>
      <c r="DN115" s="820"/>
      <c r="DO115" s="820"/>
      <c r="DP115" s="821"/>
      <c r="DQ115" s="822" t="s">
        <v>388</v>
      </c>
      <c r="DR115" s="820"/>
      <c r="DS115" s="820"/>
      <c r="DT115" s="820"/>
      <c r="DU115" s="821"/>
      <c r="DV115" s="867" t="s">
        <v>126</v>
      </c>
      <c r="DW115" s="868"/>
      <c r="DX115" s="868"/>
      <c r="DY115" s="868"/>
      <c r="DZ115" s="869"/>
    </row>
    <row r="116" spans="1:130" s="246" customFormat="1" ht="26.25" customHeight="1">
      <c r="A116" s="963"/>
      <c r="B116" s="964"/>
      <c r="C116" s="923" t="s">
        <v>451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12</v>
      </c>
      <c r="AB116" s="820"/>
      <c r="AC116" s="820"/>
      <c r="AD116" s="820"/>
      <c r="AE116" s="821"/>
      <c r="AF116" s="822">
        <v>10</v>
      </c>
      <c r="AG116" s="820"/>
      <c r="AH116" s="820"/>
      <c r="AI116" s="820"/>
      <c r="AJ116" s="821"/>
      <c r="AK116" s="822">
        <v>36</v>
      </c>
      <c r="AL116" s="820"/>
      <c r="AM116" s="820"/>
      <c r="AN116" s="820"/>
      <c r="AO116" s="821"/>
      <c r="AP116" s="867">
        <v>0</v>
      </c>
      <c r="AQ116" s="868"/>
      <c r="AR116" s="868"/>
      <c r="AS116" s="868"/>
      <c r="AT116" s="869"/>
      <c r="AU116" s="979"/>
      <c r="AV116" s="980"/>
      <c r="AW116" s="980"/>
      <c r="AX116" s="980"/>
      <c r="AY116" s="980"/>
      <c r="AZ116" s="906" t="s">
        <v>452</v>
      </c>
      <c r="BA116" s="907"/>
      <c r="BB116" s="907"/>
      <c r="BC116" s="907"/>
      <c r="BD116" s="907"/>
      <c r="BE116" s="907"/>
      <c r="BF116" s="907"/>
      <c r="BG116" s="907"/>
      <c r="BH116" s="907"/>
      <c r="BI116" s="907"/>
      <c r="BJ116" s="907"/>
      <c r="BK116" s="907"/>
      <c r="BL116" s="907"/>
      <c r="BM116" s="907"/>
      <c r="BN116" s="907"/>
      <c r="BO116" s="907"/>
      <c r="BP116" s="908"/>
      <c r="BQ116" s="829" t="s">
        <v>126</v>
      </c>
      <c r="BR116" s="830"/>
      <c r="BS116" s="830"/>
      <c r="BT116" s="830"/>
      <c r="BU116" s="830"/>
      <c r="BV116" s="830" t="s">
        <v>388</v>
      </c>
      <c r="BW116" s="830"/>
      <c r="BX116" s="830"/>
      <c r="BY116" s="830"/>
      <c r="BZ116" s="830"/>
      <c r="CA116" s="830" t="s">
        <v>384</v>
      </c>
      <c r="CB116" s="830"/>
      <c r="CC116" s="830"/>
      <c r="CD116" s="830"/>
      <c r="CE116" s="830"/>
      <c r="CF116" s="918" t="s">
        <v>384</v>
      </c>
      <c r="CG116" s="919"/>
      <c r="CH116" s="919"/>
      <c r="CI116" s="919"/>
      <c r="CJ116" s="919"/>
      <c r="CK116" s="974"/>
      <c r="CL116" s="861"/>
      <c r="CM116" s="864" t="s">
        <v>453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384</v>
      </c>
      <c r="DH116" s="820"/>
      <c r="DI116" s="820"/>
      <c r="DJ116" s="820"/>
      <c r="DK116" s="821"/>
      <c r="DL116" s="822" t="s">
        <v>126</v>
      </c>
      <c r="DM116" s="820"/>
      <c r="DN116" s="820"/>
      <c r="DO116" s="820"/>
      <c r="DP116" s="821"/>
      <c r="DQ116" s="822" t="s">
        <v>126</v>
      </c>
      <c r="DR116" s="820"/>
      <c r="DS116" s="820"/>
      <c r="DT116" s="820"/>
      <c r="DU116" s="821"/>
      <c r="DV116" s="867" t="s">
        <v>126</v>
      </c>
      <c r="DW116" s="868"/>
      <c r="DX116" s="868"/>
      <c r="DY116" s="868"/>
      <c r="DZ116" s="869"/>
    </row>
    <row r="117" spans="1:130" s="246" customFormat="1" ht="26.25" customHeight="1">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454</v>
      </c>
      <c r="Z117" s="946"/>
      <c r="AA117" s="951">
        <v>616528</v>
      </c>
      <c r="AB117" s="952"/>
      <c r="AC117" s="952"/>
      <c r="AD117" s="952"/>
      <c r="AE117" s="953"/>
      <c r="AF117" s="954">
        <v>622601</v>
      </c>
      <c r="AG117" s="952"/>
      <c r="AH117" s="952"/>
      <c r="AI117" s="952"/>
      <c r="AJ117" s="953"/>
      <c r="AK117" s="954">
        <v>663707</v>
      </c>
      <c r="AL117" s="952"/>
      <c r="AM117" s="952"/>
      <c r="AN117" s="952"/>
      <c r="AO117" s="953"/>
      <c r="AP117" s="955"/>
      <c r="AQ117" s="956"/>
      <c r="AR117" s="956"/>
      <c r="AS117" s="956"/>
      <c r="AT117" s="957"/>
      <c r="AU117" s="979"/>
      <c r="AV117" s="980"/>
      <c r="AW117" s="980"/>
      <c r="AX117" s="980"/>
      <c r="AY117" s="980"/>
      <c r="AZ117" s="906" t="s">
        <v>455</v>
      </c>
      <c r="BA117" s="907"/>
      <c r="BB117" s="907"/>
      <c r="BC117" s="907"/>
      <c r="BD117" s="907"/>
      <c r="BE117" s="907"/>
      <c r="BF117" s="907"/>
      <c r="BG117" s="907"/>
      <c r="BH117" s="907"/>
      <c r="BI117" s="907"/>
      <c r="BJ117" s="907"/>
      <c r="BK117" s="907"/>
      <c r="BL117" s="907"/>
      <c r="BM117" s="907"/>
      <c r="BN117" s="907"/>
      <c r="BO117" s="907"/>
      <c r="BP117" s="908"/>
      <c r="BQ117" s="829" t="s">
        <v>388</v>
      </c>
      <c r="BR117" s="830"/>
      <c r="BS117" s="830"/>
      <c r="BT117" s="830"/>
      <c r="BU117" s="830"/>
      <c r="BV117" s="830" t="s">
        <v>126</v>
      </c>
      <c r="BW117" s="830"/>
      <c r="BX117" s="830"/>
      <c r="BY117" s="830"/>
      <c r="BZ117" s="830"/>
      <c r="CA117" s="830" t="s">
        <v>126</v>
      </c>
      <c r="CB117" s="830"/>
      <c r="CC117" s="830"/>
      <c r="CD117" s="830"/>
      <c r="CE117" s="830"/>
      <c r="CF117" s="918" t="s">
        <v>126</v>
      </c>
      <c r="CG117" s="919"/>
      <c r="CH117" s="919"/>
      <c r="CI117" s="919"/>
      <c r="CJ117" s="919"/>
      <c r="CK117" s="974"/>
      <c r="CL117" s="861"/>
      <c r="CM117" s="864" t="s">
        <v>456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126</v>
      </c>
      <c r="DH117" s="820"/>
      <c r="DI117" s="820"/>
      <c r="DJ117" s="820"/>
      <c r="DK117" s="821"/>
      <c r="DL117" s="822" t="s">
        <v>126</v>
      </c>
      <c r="DM117" s="820"/>
      <c r="DN117" s="820"/>
      <c r="DO117" s="820"/>
      <c r="DP117" s="821"/>
      <c r="DQ117" s="822" t="s">
        <v>388</v>
      </c>
      <c r="DR117" s="820"/>
      <c r="DS117" s="820"/>
      <c r="DT117" s="820"/>
      <c r="DU117" s="821"/>
      <c r="DV117" s="867" t="s">
        <v>126</v>
      </c>
      <c r="DW117" s="868"/>
      <c r="DX117" s="868"/>
      <c r="DY117" s="868"/>
      <c r="DZ117" s="869"/>
    </row>
    <row r="118" spans="1:130" s="246" customFormat="1" ht="26.25" customHeight="1">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302</v>
      </c>
      <c r="AG118" s="945"/>
      <c r="AH118" s="945"/>
      <c r="AI118" s="945"/>
      <c r="AJ118" s="946"/>
      <c r="AK118" s="947" t="s">
        <v>301</v>
      </c>
      <c r="AL118" s="945"/>
      <c r="AM118" s="945"/>
      <c r="AN118" s="945"/>
      <c r="AO118" s="946"/>
      <c r="AP118" s="948" t="s">
        <v>429</v>
      </c>
      <c r="AQ118" s="949"/>
      <c r="AR118" s="949"/>
      <c r="AS118" s="949"/>
      <c r="AT118" s="950"/>
      <c r="AU118" s="979"/>
      <c r="AV118" s="980"/>
      <c r="AW118" s="980"/>
      <c r="AX118" s="980"/>
      <c r="AY118" s="980"/>
      <c r="AZ118" s="922" t="s">
        <v>457</v>
      </c>
      <c r="BA118" s="923"/>
      <c r="BB118" s="923"/>
      <c r="BC118" s="923"/>
      <c r="BD118" s="923"/>
      <c r="BE118" s="923"/>
      <c r="BF118" s="923"/>
      <c r="BG118" s="923"/>
      <c r="BH118" s="923"/>
      <c r="BI118" s="923"/>
      <c r="BJ118" s="923"/>
      <c r="BK118" s="923"/>
      <c r="BL118" s="923"/>
      <c r="BM118" s="923"/>
      <c r="BN118" s="923"/>
      <c r="BO118" s="923"/>
      <c r="BP118" s="924"/>
      <c r="BQ118" s="925" t="s">
        <v>126</v>
      </c>
      <c r="BR118" s="888"/>
      <c r="BS118" s="888"/>
      <c r="BT118" s="888"/>
      <c r="BU118" s="888"/>
      <c r="BV118" s="888" t="s">
        <v>126</v>
      </c>
      <c r="BW118" s="888"/>
      <c r="BX118" s="888"/>
      <c r="BY118" s="888"/>
      <c r="BZ118" s="888"/>
      <c r="CA118" s="888" t="s">
        <v>126</v>
      </c>
      <c r="CB118" s="888"/>
      <c r="CC118" s="888"/>
      <c r="CD118" s="888"/>
      <c r="CE118" s="888"/>
      <c r="CF118" s="918" t="s">
        <v>126</v>
      </c>
      <c r="CG118" s="919"/>
      <c r="CH118" s="919"/>
      <c r="CI118" s="919"/>
      <c r="CJ118" s="919"/>
      <c r="CK118" s="974"/>
      <c r="CL118" s="861"/>
      <c r="CM118" s="864" t="s">
        <v>458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126</v>
      </c>
      <c r="DH118" s="820"/>
      <c r="DI118" s="820"/>
      <c r="DJ118" s="820"/>
      <c r="DK118" s="821"/>
      <c r="DL118" s="822" t="s">
        <v>126</v>
      </c>
      <c r="DM118" s="820"/>
      <c r="DN118" s="820"/>
      <c r="DO118" s="820"/>
      <c r="DP118" s="821"/>
      <c r="DQ118" s="822" t="s">
        <v>126</v>
      </c>
      <c r="DR118" s="820"/>
      <c r="DS118" s="820"/>
      <c r="DT118" s="820"/>
      <c r="DU118" s="821"/>
      <c r="DV118" s="867" t="s">
        <v>126</v>
      </c>
      <c r="DW118" s="868"/>
      <c r="DX118" s="868"/>
      <c r="DY118" s="868"/>
      <c r="DZ118" s="869"/>
    </row>
    <row r="119" spans="1:130" s="246" customFormat="1" ht="26.25" customHeight="1">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126</v>
      </c>
      <c r="AB119" s="938"/>
      <c r="AC119" s="938"/>
      <c r="AD119" s="938"/>
      <c r="AE119" s="939"/>
      <c r="AF119" s="940" t="s">
        <v>126</v>
      </c>
      <c r="AG119" s="938"/>
      <c r="AH119" s="938"/>
      <c r="AI119" s="938"/>
      <c r="AJ119" s="939"/>
      <c r="AK119" s="940" t="s">
        <v>126</v>
      </c>
      <c r="AL119" s="938"/>
      <c r="AM119" s="938"/>
      <c r="AN119" s="938"/>
      <c r="AO119" s="939"/>
      <c r="AP119" s="941" t="s">
        <v>126</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459</v>
      </c>
      <c r="BP119" s="921"/>
      <c r="BQ119" s="925">
        <v>8559831</v>
      </c>
      <c r="BR119" s="888"/>
      <c r="BS119" s="888"/>
      <c r="BT119" s="888"/>
      <c r="BU119" s="888"/>
      <c r="BV119" s="888">
        <v>8681122</v>
      </c>
      <c r="BW119" s="888"/>
      <c r="BX119" s="888"/>
      <c r="BY119" s="888"/>
      <c r="BZ119" s="888"/>
      <c r="CA119" s="888">
        <v>8451954</v>
      </c>
      <c r="CB119" s="888"/>
      <c r="CC119" s="888"/>
      <c r="CD119" s="888"/>
      <c r="CE119" s="888"/>
      <c r="CF119" s="786"/>
      <c r="CG119" s="787"/>
      <c r="CH119" s="787"/>
      <c r="CI119" s="787"/>
      <c r="CJ119" s="877"/>
      <c r="CK119" s="975"/>
      <c r="CL119" s="863"/>
      <c r="CM119" s="881" t="s">
        <v>460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126</v>
      </c>
      <c r="DH119" s="803"/>
      <c r="DI119" s="803"/>
      <c r="DJ119" s="803"/>
      <c r="DK119" s="804"/>
      <c r="DL119" s="805" t="s">
        <v>126</v>
      </c>
      <c r="DM119" s="803"/>
      <c r="DN119" s="803"/>
      <c r="DO119" s="803"/>
      <c r="DP119" s="804"/>
      <c r="DQ119" s="805" t="s">
        <v>126</v>
      </c>
      <c r="DR119" s="803"/>
      <c r="DS119" s="803"/>
      <c r="DT119" s="803"/>
      <c r="DU119" s="804"/>
      <c r="DV119" s="891" t="s">
        <v>126</v>
      </c>
      <c r="DW119" s="892"/>
      <c r="DX119" s="892"/>
      <c r="DY119" s="892"/>
      <c r="DZ119" s="893"/>
    </row>
    <row r="120" spans="1:130" s="246" customFormat="1" ht="26.25" customHeight="1">
      <c r="A120" s="860"/>
      <c r="B120" s="861"/>
      <c r="C120" s="864" t="s">
        <v>437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126</v>
      </c>
      <c r="AB120" s="820"/>
      <c r="AC120" s="820"/>
      <c r="AD120" s="820"/>
      <c r="AE120" s="821"/>
      <c r="AF120" s="822" t="s">
        <v>126</v>
      </c>
      <c r="AG120" s="820"/>
      <c r="AH120" s="820"/>
      <c r="AI120" s="820"/>
      <c r="AJ120" s="821"/>
      <c r="AK120" s="822" t="s">
        <v>126</v>
      </c>
      <c r="AL120" s="820"/>
      <c r="AM120" s="820"/>
      <c r="AN120" s="820"/>
      <c r="AO120" s="821"/>
      <c r="AP120" s="867" t="s">
        <v>388</v>
      </c>
      <c r="AQ120" s="868"/>
      <c r="AR120" s="868"/>
      <c r="AS120" s="868"/>
      <c r="AT120" s="869"/>
      <c r="AU120" s="926" t="s">
        <v>461</v>
      </c>
      <c r="AV120" s="927"/>
      <c r="AW120" s="927"/>
      <c r="AX120" s="927"/>
      <c r="AY120" s="928"/>
      <c r="AZ120" s="903" t="s">
        <v>462</v>
      </c>
      <c r="BA120" s="850"/>
      <c r="BB120" s="850"/>
      <c r="BC120" s="850"/>
      <c r="BD120" s="850"/>
      <c r="BE120" s="850"/>
      <c r="BF120" s="850"/>
      <c r="BG120" s="850"/>
      <c r="BH120" s="850"/>
      <c r="BI120" s="850"/>
      <c r="BJ120" s="850"/>
      <c r="BK120" s="850"/>
      <c r="BL120" s="850"/>
      <c r="BM120" s="850"/>
      <c r="BN120" s="850"/>
      <c r="BO120" s="850"/>
      <c r="BP120" s="851"/>
      <c r="BQ120" s="904">
        <v>1265380</v>
      </c>
      <c r="BR120" s="885"/>
      <c r="BS120" s="885"/>
      <c r="BT120" s="885"/>
      <c r="BU120" s="885"/>
      <c r="BV120" s="885">
        <v>1222648</v>
      </c>
      <c r="BW120" s="885"/>
      <c r="BX120" s="885"/>
      <c r="BY120" s="885"/>
      <c r="BZ120" s="885"/>
      <c r="CA120" s="885">
        <v>1342322</v>
      </c>
      <c r="CB120" s="885"/>
      <c r="CC120" s="885"/>
      <c r="CD120" s="885"/>
      <c r="CE120" s="885"/>
      <c r="CF120" s="909">
        <v>81.599999999999994</v>
      </c>
      <c r="CG120" s="910"/>
      <c r="CH120" s="910"/>
      <c r="CI120" s="910"/>
      <c r="CJ120" s="910"/>
      <c r="CK120" s="911" t="s">
        <v>463</v>
      </c>
      <c r="CL120" s="895"/>
      <c r="CM120" s="895"/>
      <c r="CN120" s="895"/>
      <c r="CO120" s="896"/>
      <c r="CP120" s="915" t="s">
        <v>404</v>
      </c>
      <c r="CQ120" s="916"/>
      <c r="CR120" s="916"/>
      <c r="CS120" s="916"/>
      <c r="CT120" s="916"/>
      <c r="CU120" s="916"/>
      <c r="CV120" s="916"/>
      <c r="CW120" s="916"/>
      <c r="CX120" s="916"/>
      <c r="CY120" s="916"/>
      <c r="CZ120" s="916"/>
      <c r="DA120" s="916"/>
      <c r="DB120" s="916"/>
      <c r="DC120" s="916"/>
      <c r="DD120" s="916"/>
      <c r="DE120" s="916"/>
      <c r="DF120" s="917"/>
      <c r="DG120" s="904">
        <v>734901</v>
      </c>
      <c r="DH120" s="885"/>
      <c r="DI120" s="885"/>
      <c r="DJ120" s="885"/>
      <c r="DK120" s="885"/>
      <c r="DL120" s="885">
        <v>814869</v>
      </c>
      <c r="DM120" s="885"/>
      <c r="DN120" s="885"/>
      <c r="DO120" s="885"/>
      <c r="DP120" s="885"/>
      <c r="DQ120" s="885">
        <v>801418</v>
      </c>
      <c r="DR120" s="885"/>
      <c r="DS120" s="885"/>
      <c r="DT120" s="885"/>
      <c r="DU120" s="885"/>
      <c r="DV120" s="886">
        <v>48.7</v>
      </c>
      <c r="DW120" s="886"/>
      <c r="DX120" s="886"/>
      <c r="DY120" s="886"/>
      <c r="DZ120" s="887"/>
    </row>
    <row r="121" spans="1:130" s="246" customFormat="1" ht="26.25" customHeight="1">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388</v>
      </c>
      <c r="AB121" s="820"/>
      <c r="AC121" s="820"/>
      <c r="AD121" s="820"/>
      <c r="AE121" s="821"/>
      <c r="AF121" s="822" t="s">
        <v>388</v>
      </c>
      <c r="AG121" s="820"/>
      <c r="AH121" s="820"/>
      <c r="AI121" s="820"/>
      <c r="AJ121" s="821"/>
      <c r="AK121" s="822" t="s">
        <v>126</v>
      </c>
      <c r="AL121" s="820"/>
      <c r="AM121" s="820"/>
      <c r="AN121" s="820"/>
      <c r="AO121" s="821"/>
      <c r="AP121" s="867" t="s">
        <v>126</v>
      </c>
      <c r="AQ121" s="868"/>
      <c r="AR121" s="868"/>
      <c r="AS121" s="868"/>
      <c r="AT121" s="869"/>
      <c r="AU121" s="929"/>
      <c r="AV121" s="930"/>
      <c r="AW121" s="930"/>
      <c r="AX121" s="930"/>
      <c r="AY121" s="931"/>
      <c r="AZ121" s="857" t="s">
        <v>465</v>
      </c>
      <c r="BA121" s="790"/>
      <c r="BB121" s="790"/>
      <c r="BC121" s="790"/>
      <c r="BD121" s="790"/>
      <c r="BE121" s="790"/>
      <c r="BF121" s="790"/>
      <c r="BG121" s="790"/>
      <c r="BH121" s="790"/>
      <c r="BI121" s="790"/>
      <c r="BJ121" s="790"/>
      <c r="BK121" s="790"/>
      <c r="BL121" s="790"/>
      <c r="BM121" s="790"/>
      <c r="BN121" s="790"/>
      <c r="BO121" s="790"/>
      <c r="BP121" s="791"/>
      <c r="BQ121" s="829">
        <v>227999</v>
      </c>
      <c r="BR121" s="830"/>
      <c r="BS121" s="830"/>
      <c r="BT121" s="830"/>
      <c r="BU121" s="830"/>
      <c r="BV121" s="830">
        <v>191073</v>
      </c>
      <c r="BW121" s="830"/>
      <c r="BX121" s="830"/>
      <c r="BY121" s="830"/>
      <c r="BZ121" s="830"/>
      <c r="CA121" s="830">
        <v>19808</v>
      </c>
      <c r="CB121" s="830"/>
      <c r="CC121" s="830"/>
      <c r="CD121" s="830"/>
      <c r="CE121" s="830"/>
      <c r="CF121" s="918">
        <v>1.2</v>
      </c>
      <c r="CG121" s="919"/>
      <c r="CH121" s="919"/>
      <c r="CI121" s="919"/>
      <c r="CJ121" s="919"/>
      <c r="CK121" s="912"/>
      <c r="CL121" s="898"/>
      <c r="CM121" s="898"/>
      <c r="CN121" s="898"/>
      <c r="CO121" s="899"/>
      <c r="CP121" s="878" t="s">
        <v>466</v>
      </c>
      <c r="CQ121" s="879"/>
      <c r="CR121" s="879"/>
      <c r="CS121" s="879"/>
      <c r="CT121" s="879"/>
      <c r="CU121" s="879"/>
      <c r="CV121" s="879"/>
      <c r="CW121" s="879"/>
      <c r="CX121" s="879"/>
      <c r="CY121" s="879"/>
      <c r="CZ121" s="879"/>
      <c r="DA121" s="879"/>
      <c r="DB121" s="879"/>
      <c r="DC121" s="879"/>
      <c r="DD121" s="879"/>
      <c r="DE121" s="879"/>
      <c r="DF121" s="880"/>
      <c r="DG121" s="829">
        <v>282004</v>
      </c>
      <c r="DH121" s="830"/>
      <c r="DI121" s="830"/>
      <c r="DJ121" s="830"/>
      <c r="DK121" s="830"/>
      <c r="DL121" s="830">
        <v>332318</v>
      </c>
      <c r="DM121" s="830"/>
      <c r="DN121" s="830"/>
      <c r="DO121" s="830"/>
      <c r="DP121" s="830"/>
      <c r="DQ121" s="830">
        <v>320710</v>
      </c>
      <c r="DR121" s="830"/>
      <c r="DS121" s="830"/>
      <c r="DT121" s="830"/>
      <c r="DU121" s="830"/>
      <c r="DV121" s="836">
        <v>19.5</v>
      </c>
      <c r="DW121" s="836"/>
      <c r="DX121" s="836"/>
      <c r="DY121" s="836"/>
      <c r="DZ121" s="837"/>
    </row>
    <row r="122" spans="1:130" s="246" customFormat="1" ht="26.25" customHeight="1">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126</v>
      </c>
      <c r="AB122" s="820"/>
      <c r="AC122" s="820"/>
      <c r="AD122" s="820"/>
      <c r="AE122" s="821"/>
      <c r="AF122" s="822" t="s">
        <v>126</v>
      </c>
      <c r="AG122" s="820"/>
      <c r="AH122" s="820"/>
      <c r="AI122" s="820"/>
      <c r="AJ122" s="821"/>
      <c r="AK122" s="822" t="s">
        <v>384</v>
      </c>
      <c r="AL122" s="820"/>
      <c r="AM122" s="820"/>
      <c r="AN122" s="820"/>
      <c r="AO122" s="821"/>
      <c r="AP122" s="867" t="s">
        <v>126</v>
      </c>
      <c r="AQ122" s="868"/>
      <c r="AR122" s="868"/>
      <c r="AS122" s="868"/>
      <c r="AT122" s="869"/>
      <c r="AU122" s="929"/>
      <c r="AV122" s="930"/>
      <c r="AW122" s="930"/>
      <c r="AX122" s="930"/>
      <c r="AY122" s="931"/>
      <c r="AZ122" s="922" t="s">
        <v>467</v>
      </c>
      <c r="BA122" s="923"/>
      <c r="BB122" s="923"/>
      <c r="BC122" s="923"/>
      <c r="BD122" s="923"/>
      <c r="BE122" s="923"/>
      <c r="BF122" s="923"/>
      <c r="BG122" s="923"/>
      <c r="BH122" s="923"/>
      <c r="BI122" s="923"/>
      <c r="BJ122" s="923"/>
      <c r="BK122" s="923"/>
      <c r="BL122" s="923"/>
      <c r="BM122" s="923"/>
      <c r="BN122" s="923"/>
      <c r="BO122" s="923"/>
      <c r="BP122" s="924"/>
      <c r="BQ122" s="925">
        <v>5815648</v>
      </c>
      <c r="BR122" s="888"/>
      <c r="BS122" s="888"/>
      <c r="BT122" s="888"/>
      <c r="BU122" s="888"/>
      <c r="BV122" s="888">
        <v>5852365</v>
      </c>
      <c r="BW122" s="888"/>
      <c r="BX122" s="888"/>
      <c r="BY122" s="888"/>
      <c r="BZ122" s="888"/>
      <c r="CA122" s="888">
        <v>5742374</v>
      </c>
      <c r="CB122" s="888"/>
      <c r="CC122" s="888"/>
      <c r="CD122" s="888"/>
      <c r="CE122" s="888"/>
      <c r="CF122" s="889">
        <v>349.2</v>
      </c>
      <c r="CG122" s="890"/>
      <c r="CH122" s="890"/>
      <c r="CI122" s="890"/>
      <c r="CJ122" s="890"/>
      <c r="CK122" s="912"/>
      <c r="CL122" s="898"/>
      <c r="CM122" s="898"/>
      <c r="CN122" s="898"/>
      <c r="CO122" s="899"/>
      <c r="CP122" s="878" t="s">
        <v>400</v>
      </c>
      <c r="CQ122" s="879"/>
      <c r="CR122" s="879"/>
      <c r="CS122" s="879"/>
      <c r="CT122" s="879"/>
      <c r="CU122" s="879"/>
      <c r="CV122" s="879"/>
      <c r="CW122" s="879"/>
      <c r="CX122" s="879"/>
      <c r="CY122" s="879"/>
      <c r="CZ122" s="879"/>
      <c r="DA122" s="879"/>
      <c r="DB122" s="879"/>
      <c r="DC122" s="879"/>
      <c r="DD122" s="879"/>
      <c r="DE122" s="879"/>
      <c r="DF122" s="880"/>
      <c r="DG122" s="829">
        <v>117625</v>
      </c>
      <c r="DH122" s="830"/>
      <c r="DI122" s="830"/>
      <c r="DJ122" s="830"/>
      <c r="DK122" s="830"/>
      <c r="DL122" s="830">
        <v>95845</v>
      </c>
      <c r="DM122" s="830"/>
      <c r="DN122" s="830"/>
      <c r="DO122" s="830"/>
      <c r="DP122" s="830"/>
      <c r="DQ122" s="830">
        <v>79812</v>
      </c>
      <c r="DR122" s="830"/>
      <c r="DS122" s="830"/>
      <c r="DT122" s="830"/>
      <c r="DU122" s="830"/>
      <c r="DV122" s="836">
        <v>4.9000000000000004</v>
      </c>
      <c r="DW122" s="836"/>
      <c r="DX122" s="836"/>
      <c r="DY122" s="836"/>
      <c r="DZ122" s="837"/>
    </row>
    <row r="123" spans="1:130" s="246" customFormat="1" ht="26.25" customHeight="1">
      <c r="A123" s="860"/>
      <c r="B123" s="861"/>
      <c r="C123" s="864" t="s">
        <v>453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126</v>
      </c>
      <c r="AB123" s="820"/>
      <c r="AC123" s="820"/>
      <c r="AD123" s="820"/>
      <c r="AE123" s="821"/>
      <c r="AF123" s="822" t="s">
        <v>126</v>
      </c>
      <c r="AG123" s="820"/>
      <c r="AH123" s="820"/>
      <c r="AI123" s="820"/>
      <c r="AJ123" s="821"/>
      <c r="AK123" s="822" t="s">
        <v>126</v>
      </c>
      <c r="AL123" s="820"/>
      <c r="AM123" s="820"/>
      <c r="AN123" s="820"/>
      <c r="AO123" s="821"/>
      <c r="AP123" s="867" t="s">
        <v>126</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468</v>
      </c>
      <c r="BP123" s="921"/>
      <c r="BQ123" s="875">
        <v>7309027</v>
      </c>
      <c r="BR123" s="876"/>
      <c r="BS123" s="876"/>
      <c r="BT123" s="876"/>
      <c r="BU123" s="876"/>
      <c r="BV123" s="876">
        <v>7266086</v>
      </c>
      <c r="BW123" s="876"/>
      <c r="BX123" s="876"/>
      <c r="BY123" s="876"/>
      <c r="BZ123" s="876"/>
      <c r="CA123" s="876">
        <v>7104504</v>
      </c>
      <c r="CB123" s="876"/>
      <c r="CC123" s="876"/>
      <c r="CD123" s="876"/>
      <c r="CE123" s="876"/>
      <c r="CF123" s="786"/>
      <c r="CG123" s="787"/>
      <c r="CH123" s="787"/>
      <c r="CI123" s="787"/>
      <c r="CJ123" s="877"/>
      <c r="CK123" s="912"/>
      <c r="CL123" s="898"/>
      <c r="CM123" s="898"/>
      <c r="CN123" s="898"/>
      <c r="CO123" s="899"/>
      <c r="CP123" s="878" t="s">
        <v>469</v>
      </c>
      <c r="CQ123" s="879"/>
      <c r="CR123" s="879"/>
      <c r="CS123" s="879"/>
      <c r="CT123" s="879"/>
      <c r="CU123" s="879"/>
      <c r="CV123" s="879"/>
      <c r="CW123" s="879"/>
      <c r="CX123" s="879"/>
      <c r="CY123" s="879"/>
      <c r="CZ123" s="879"/>
      <c r="DA123" s="879"/>
      <c r="DB123" s="879"/>
      <c r="DC123" s="879"/>
      <c r="DD123" s="879"/>
      <c r="DE123" s="879"/>
      <c r="DF123" s="880"/>
      <c r="DG123" s="819">
        <v>74486</v>
      </c>
      <c r="DH123" s="820"/>
      <c r="DI123" s="820"/>
      <c r="DJ123" s="820"/>
      <c r="DK123" s="821"/>
      <c r="DL123" s="822">
        <v>77552</v>
      </c>
      <c r="DM123" s="820"/>
      <c r="DN123" s="820"/>
      <c r="DO123" s="820"/>
      <c r="DP123" s="821"/>
      <c r="DQ123" s="822">
        <v>70586</v>
      </c>
      <c r="DR123" s="820"/>
      <c r="DS123" s="820"/>
      <c r="DT123" s="820"/>
      <c r="DU123" s="821"/>
      <c r="DV123" s="867">
        <v>4.3</v>
      </c>
      <c r="DW123" s="868"/>
      <c r="DX123" s="868"/>
      <c r="DY123" s="868"/>
      <c r="DZ123" s="869"/>
    </row>
    <row r="124" spans="1:130" s="246" customFormat="1" ht="26.25" customHeight="1" thickBot="1">
      <c r="A124" s="860"/>
      <c r="B124" s="861"/>
      <c r="C124" s="864" t="s">
        <v>456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388</v>
      </c>
      <c r="AB124" s="820"/>
      <c r="AC124" s="820"/>
      <c r="AD124" s="820"/>
      <c r="AE124" s="821"/>
      <c r="AF124" s="822" t="s">
        <v>388</v>
      </c>
      <c r="AG124" s="820"/>
      <c r="AH124" s="820"/>
      <c r="AI124" s="820"/>
      <c r="AJ124" s="821"/>
      <c r="AK124" s="822" t="s">
        <v>388</v>
      </c>
      <c r="AL124" s="820"/>
      <c r="AM124" s="820"/>
      <c r="AN124" s="820"/>
      <c r="AO124" s="821"/>
      <c r="AP124" s="867" t="s">
        <v>388</v>
      </c>
      <c r="AQ124" s="868"/>
      <c r="AR124" s="868"/>
      <c r="AS124" s="868"/>
      <c r="AT124" s="869"/>
      <c r="AU124" s="870" t="s">
        <v>470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75.599999999999994</v>
      </c>
      <c r="BR124" s="874"/>
      <c r="BS124" s="874"/>
      <c r="BT124" s="874"/>
      <c r="BU124" s="874"/>
      <c r="BV124" s="874">
        <v>86.2</v>
      </c>
      <c r="BW124" s="874"/>
      <c r="BX124" s="874"/>
      <c r="BY124" s="874"/>
      <c r="BZ124" s="874"/>
      <c r="CA124" s="874">
        <v>81.900000000000006</v>
      </c>
      <c r="CB124" s="874"/>
      <c r="CC124" s="874"/>
      <c r="CD124" s="874"/>
      <c r="CE124" s="874"/>
      <c r="CF124" s="764"/>
      <c r="CG124" s="765"/>
      <c r="CH124" s="765"/>
      <c r="CI124" s="765"/>
      <c r="CJ124" s="905"/>
      <c r="CK124" s="913"/>
      <c r="CL124" s="913"/>
      <c r="CM124" s="913"/>
      <c r="CN124" s="913"/>
      <c r="CO124" s="914"/>
      <c r="CP124" s="878" t="s">
        <v>471</v>
      </c>
      <c r="CQ124" s="879"/>
      <c r="CR124" s="879"/>
      <c r="CS124" s="879"/>
      <c r="CT124" s="879"/>
      <c r="CU124" s="879"/>
      <c r="CV124" s="879"/>
      <c r="CW124" s="879"/>
      <c r="CX124" s="879"/>
      <c r="CY124" s="879"/>
      <c r="CZ124" s="879"/>
      <c r="DA124" s="879"/>
      <c r="DB124" s="879"/>
      <c r="DC124" s="879"/>
      <c r="DD124" s="879"/>
      <c r="DE124" s="879"/>
      <c r="DF124" s="880"/>
      <c r="DG124" s="802">
        <v>15378</v>
      </c>
      <c r="DH124" s="803"/>
      <c r="DI124" s="803"/>
      <c r="DJ124" s="803"/>
      <c r="DK124" s="804"/>
      <c r="DL124" s="805">
        <v>13827</v>
      </c>
      <c r="DM124" s="803"/>
      <c r="DN124" s="803"/>
      <c r="DO124" s="803"/>
      <c r="DP124" s="804"/>
      <c r="DQ124" s="805">
        <v>12331</v>
      </c>
      <c r="DR124" s="803"/>
      <c r="DS124" s="803"/>
      <c r="DT124" s="803"/>
      <c r="DU124" s="804"/>
      <c r="DV124" s="891">
        <v>0.7</v>
      </c>
      <c r="DW124" s="892"/>
      <c r="DX124" s="892"/>
      <c r="DY124" s="892"/>
      <c r="DZ124" s="893"/>
    </row>
    <row r="125" spans="1:130" s="246" customFormat="1" ht="26.25" customHeight="1">
      <c r="A125" s="860"/>
      <c r="B125" s="861"/>
      <c r="C125" s="864" t="s">
        <v>458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126</v>
      </c>
      <c r="AG125" s="820"/>
      <c r="AH125" s="820"/>
      <c r="AI125" s="820"/>
      <c r="AJ125" s="821"/>
      <c r="AK125" s="822" t="s">
        <v>126</v>
      </c>
      <c r="AL125" s="820"/>
      <c r="AM125" s="820"/>
      <c r="AN125" s="820"/>
      <c r="AO125" s="821"/>
      <c r="AP125" s="867" t="s">
        <v>126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472</v>
      </c>
      <c r="CL125" s="895"/>
      <c r="CM125" s="895"/>
      <c r="CN125" s="895"/>
      <c r="CO125" s="896"/>
      <c r="CP125" s="903" t="s">
        <v>473</v>
      </c>
      <c r="CQ125" s="850"/>
      <c r="CR125" s="850"/>
      <c r="CS125" s="850"/>
      <c r="CT125" s="850"/>
      <c r="CU125" s="850"/>
      <c r="CV125" s="850"/>
      <c r="CW125" s="850"/>
      <c r="CX125" s="850"/>
      <c r="CY125" s="850"/>
      <c r="CZ125" s="850"/>
      <c r="DA125" s="850"/>
      <c r="DB125" s="850"/>
      <c r="DC125" s="850"/>
      <c r="DD125" s="850"/>
      <c r="DE125" s="850"/>
      <c r="DF125" s="851"/>
      <c r="DG125" s="904" t="s">
        <v>126</v>
      </c>
      <c r="DH125" s="885"/>
      <c r="DI125" s="885"/>
      <c r="DJ125" s="885"/>
      <c r="DK125" s="885"/>
      <c r="DL125" s="885" t="s">
        <v>126</v>
      </c>
      <c r="DM125" s="885"/>
      <c r="DN125" s="885"/>
      <c r="DO125" s="885"/>
      <c r="DP125" s="885"/>
      <c r="DQ125" s="885" t="s">
        <v>384</v>
      </c>
      <c r="DR125" s="885"/>
      <c r="DS125" s="885"/>
      <c r="DT125" s="885"/>
      <c r="DU125" s="885"/>
      <c r="DV125" s="886" t="s">
        <v>126</v>
      </c>
      <c r="DW125" s="886"/>
      <c r="DX125" s="886"/>
      <c r="DY125" s="886"/>
      <c r="DZ125" s="887"/>
    </row>
    <row r="126" spans="1:130" s="246" customFormat="1" ht="26.25" customHeight="1" thickBot="1">
      <c r="A126" s="860"/>
      <c r="B126" s="861"/>
      <c r="C126" s="864" t="s">
        <v>460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10632</v>
      </c>
      <c r="AB126" s="820"/>
      <c r="AC126" s="820"/>
      <c r="AD126" s="820"/>
      <c r="AE126" s="821"/>
      <c r="AF126" s="822" t="s">
        <v>126</v>
      </c>
      <c r="AG126" s="820"/>
      <c r="AH126" s="820"/>
      <c r="AI126" s="820"/>
      <c r="AJ126" s="821"/>
      <c r="AK126" s="822" t="s">
        <v>126</v>
      </c>
      <c r="AL126" s="820"/>
      <c r="AM126" s="820"/>
      <c r="AN126" s="820"/>
      <c r="AO126" s="821"/>
      <c r="AP126" s="867" t="s">
        <v>126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7" t="s">
        <v>474</v>
      </c>
      <c r="CQ126" s="790"/>
      <c r="CR126" s="790"/>
      <c r="CS126" s="790"/>
      <c r="CT126" s="790"/>
      <c r="CU126" s="790"/>
      <c r="CV126" s="790"/>
      <c r="CW126" s="790"/>
      <c r="CX126" s="790"/>
      <c r="CY126" s="790"/>
      <c r="CZ126" s="790"/>
      <c r="DA126" s="790"/>
      <c r="DB126" s="790"/>
      <c r="DC126" s="790"/>
      <c r="DD126" s="790"/>
      <c r="DE126" s="790"/>
      <c r="DF126" s="791"/>
      <c r="DG126" s="829" t="s">
        <v>126</v>
      </c>
      <c r="DH126" s="830"/>
      <c r="DI126" s="830"/>
      <c r="DJ126" s="830"/>
      <c r="DK126" s="830"/>
      <c r="DL126" s="830" t="s">
        <v>126</v>
      </c>
      <c r="DM126" s="830"/>
      <c r="DN126" s="830"/>
      <c r="DO126" s="830"/>
      <c r="DP126" s="830"/>
      <c r="DQ126" s="830" t="s">
        <v>126</v>
      </c>
      <c r="DR126" s="830"/>
      <c r="DS126" s="830"/>
      <c r="DT126" s="830"/>
      <c r="DU126" s="830"/>
      <c r="DV126" s="836" t="s">
        <v>126</v>
      </c>
      <c r="DW126" s="836"/>
      <c r="DX126" s="836"/>
      <c r="DY126" s="836"/>
      <c r="DZ126" s="837"/>
    </row>
    <row r="127" spans="1:130" s="246" customFormat="1" ht="26.25" customHeight="1">
      <c r="A127" s="862"/>
      <c r="B127" s="863"/>
      <c r="C127" s="881" t="s">
        <v>475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939</v>
      </c>
      <c r="AB127" s="820"/>
      <c r="AC127" s="820"/>
      <c r="AD127" s="820"/>
      <c r="AE127" s="821"/>
      <c r="AF127" s="822">
        <v>839</v>
      </c>
      <c r="AG127" s="820"/>
      <c r="AH127" s="820"/>
      <c r="AI127" s="820"/>
      <c r="AJ127" s="821"/>
      <c r="AK127" s="822">
        <v>898</v>
      </c>
      <c r="AL127" s="820"/>
      <c r="AM127" s="820"/>
      <c r="AN127" s="820"/>
      <c r="AO127" s="821"/>
      <c r="AP127" s="867">
        <v>0.1</v>
      </c>
      <c r="AQ127" s="868"/>
      <c r="AR127" s="868"/>
      <c r="AS127" s="868"/>
      <c r="AT127" s="869"/>
      <c r="AU127" s="282"/>
      <c r="AV127" s="282"/>
      <c r="AW127" s="282"/>
      <c r="AX127" s="884" t="s">
        <v>476</v>
      </c>
      <c r="AY127" s="854"/>
      <c r="AZ127" s="854"/>
      <c r="BA127" s="854"/>
      <c r="BB127" s="854"/>
      <c r="BC127" s="854"/>
      <c r="BD127" s="854"/>
      <c r="BE127" s="855"/>
      <c r="BF127" s="853" t="s">
        <v>477</v>
      </c>
      <c r="BG127" s="854"/>
      <c r="BH127" s="854"/>
      <c r="BI127" s="854"/>
      <c r="BJ127" s="854"/>
      <c r="BK127" s="854"/>
      <c r="BL127" s="855"/>
      <c r="BM127" s="853" t="s">
        <v>478</v>
      </c>
      <c r="BN127" s="854"/>
      <c r="BO127" s="854"/>
      <c r="BP127" s="854"/>
      <c r="BQ127" s="854"/>
      <c r="BR127" s="854"/>
      <c r="BS127" s="855"/>
      <c r="BT127" s="853" t="s">
        <v>479</v>
      </c>
      <c r="BU127" s="854"/>
      <c r="BV127" s="854"/>
      <c r="BW127" s="854"/>
      <c r="BX127" s="854"/>
      <c r="BY127" s="854"/>
      <c r="BZ127" s="856"/>
      <c r="CA127" s="282"/>
      <c r="CB127" s="282"/>
      <c r="CC127" s="282"/>
      <c r="CD127" s="283"/>
      <c r="CE127" s="283"/>
      <c r="CF127" s="283"/>
      <c r="CG127" s="280"/>
      <c r="CH127" s="280"/>
      <c r="CI127" s="280"/>
      <c r="CJ127" s="281"/>
      <c r="CK127" s="897"/>
      <c r="CL127" s="898"/>
      <c r="CM127" s="898"/>
      <c r="CN127" s="898"/>
      <c r="CO127" s="899"/>
      <c r="CP127" s="857" t="s">
        <v>480</v>
      </c>
      <c r="CQ127" s="790"/>
      <c r="CR127" s="790"/>
      <c r="CS127" s="790"/>
      <c r="CT127" s="790"/>
      <c r="CU127" s="790"/>
      <c r="CV127" s="790"/>
      <c r="CW127" s="790"/>
      <c r="CX127" s="790"/>
      <c r="CY127" s="790"/>
      <c r="CZ127" s="790"/>
      <c r="DA127" s="790"/>
      <c r="DB127" s="790"/>
      <c r="DC127" s="790"/>
      <c r="DD127" s="790"/>
      <c r="DE127" s="790"/>
      <c r="DF127" s="791"/>
      <c r="DG127" s="829" t="s">
        <v>126</v>
      </c>
      <c r="DH127" s="830"/>
      <c r="DI127" s="830"/>
      <c r="DJ127" s="830"/>
      <c r="DK127" s="830"/>
      <c r="DL127" s="830" t="s">
        <v>126</v>
      </c>
      <c r="DM127" s="830"/>
      <c r="DN127" s="830"/>
      <c r="DO127" s="830"/>
      <c r="DP127" s="830"/>
      <c r="DQ127" s="830" t="s">
        <v>126</v>
      </c>
      <c r="DR127" s="830"/>
      <c r="DS127" s="830"/>
      <c r="DT127" s="830"/>
      <c r="DU127" s="830"/>
      <c r="DV127" s="836" t="s">
        <v>126</v>
      </c>
      <c r="DW127" s="836"/>
      <c r="DX127" s="836"/>
      <c r="DY127" s="836"/>
      <c r="DZ127" s="837"/>
    </row>
    <row r="128" spans="1:130" s="246" customFormat="1" ht="26.25" customHeight="1" thickBot="1">
      <c r="A128" s="838" t="s">
        <v>481</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482</v>
      </c>
      <c r="X128" s="840"/>
      <c r="Y128" s="840"/>
      <c r="Z128" s="841"/>
      <c r="AA128" s="842">
        <v>8582</v>
      </c>
      <c r="AB128" s="843"/>
      <c r="AC128" s="843"/>
      <c r="AD128" s="843"/>
      <c r="AE128" s="844"/>
      <c r="AF128" s="845">
        <v>8582</v>
      </c>
      <c r="AG128" s="843"/>
      <c r="AH128" s="843"/>
      <c r="AI128" s="843"/>
      <c r="AJ128" s="844"/>
      <c r="AK128" s="845">
        <v>6832</v>
      </c>
      <c r="AL128" s="843"/>
      <c r="AM128" s="843"/>
      <c r="AN128" s="843"/>
      <c r="AO128" s="844"/>
      <c r="AP128" s="846"/>
      <c r="AQ128" s="847"/>
      <c r="AR128" s="847"/>
      <c r="AS128" s="847"/>
      <c r="AT128" s="848"/>
      <c r="AU128" s="282"/>
      <c r="AV128" s="282"/>
      <c r="AW128" s="282"/>
      <c r="AX128" s="849" t="s">
        <v>483</v>
      </c>
      <c r="AY128" s="850"/>
      <c r="AZ128" s="850"/>
      <c r="BA128" s="850"/>
      <c r="BB128" s="850"/>
      <c r="BC128" s="850"/>
      <c r="BD128" s="850"/>
      <c r="BE128" s="851"/>
      <c r="BF128" s="826" t="s">
        <v>484</v>
      </c>
      <c r="BG128" s="827"/>
      <c r="BH128" s="827"/>
      <c r="BI128" s="827"/>
      <c r="BJ128" s="827"/>
      <c r="BK128" s="827"/>
      <c r="BL128" s="852"/>
      <c r="BM128" s="826">
        <v>15</v>
      </c>
      <c r="BN128" s="827"/>
      <c r="BO128" s="827"/>
      <c r="BP128" s="827"/>
      <c r="BQ128" s="827"/>
      <c r="BR128" s="827"/>
      <c r="BS128" s="852"/>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31" t="s">
        <v>485</v>
      </c>
      <c r="CQ128" s="768"/>
      <c r="CR128" s="768"/>
      <c r="CS128" s="768"/>
      <c r="CT128" s="768"/>
      <c r="CU128" s="768"/>
      <c r="CV128" s="768"/>
      <c r="CW128" s="768"/>
      <c r="CX128" s="768"/>
      <c r="CY128" s="768"/>
      <c r="CZ128" s="768"/>
      <c r="DA128" s="768"/>
      <c r="DB128" s="768"/>
      <c r="DC128" s="768"/>
      <c r="DD128" s="768"/>
      <c r="DE128" s="768"/>
      <c r="DF128" s="769"/>
      <c r="DG128" s="832" t="s">
        <v>126</v>
      </c>
      <c r="DH128" s="833"/>
      <c r="DI128" s="833"/>
      <c r="DJ128" s="833"/>
      <c r="DK128" s="833"/>
      <c r="DL128" s="833" t="s">
        <v>126</v>
      </c>
      <c r="DM128" s="833"/>
      <c r="DN128" s="833"/>
      <c r="DO128" s="833"/>
      <c r="DP128" s="833"/>
      <c r="DQ128" s="833" t="s">
        <v>126</v>
      </c>
      <c r="DR128" s="833"/>
      <c r="DS128" s="833"/>
      <c r="DT128" s="833"/>
      <c r="DU128" s="833"/>
      <c r="DV128" s="834" t="s">
        <v>126</v>
      </c>
      <c r="DW128" s="834"/>
      <c r="DX128" s="834"/>
      <c r="DY128" s="834"/>
      <c r="DZ128" s="835"/>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486</v>
      </c>
      <c r="X129" s="817"/>
      <c r="Y129" s="817"/>
      <c r="Z129" s="818"/>
      <c r="AA129" s="819">
        <v>2152722</v>
      </c>
      <c r="AB129" s="820"/>
      <c r="AC129" s="820"/>
      <c r="AD129" s="820"/>
      <c r="AE129" s="821"/>
      <c r="AF129" s="822">
        <v>2121757</v>
      </c>
      <c r="AG129" s="820"/>
      <c r="AH129" s="820"/>
      <c r="AI129" s="820"/>
      <c r="AJ129" s="821"/>
      <c r="AK129" s="822">
        <v>2149695</v>
      </c>
      <c r="AL129" s="820"/>
      <c r="AM129" s="820"/>
      <c r="AN129" s="820"/>
      <c r="AO129" s="821"/>
      <c r="AP129" s="823"/>
      <c r="AQ129" s="824"/>
      <c r="AR129" s="824"/>
      <c r="AS129" s="824"/>
      <c r="AT129" s="825"/>
      <c r="AU129" s="284"/>
      <c r="AV129" s="284"/>
      <c r="AW129" s="284"/>
      <c r="AX129" s="789" t="s">
        <v>487</v>
      </c>
      <c r="AY129" s="790"/>
      <c r="AZ129" s="790"/>
      <c r="BA129" s="790"/>
      <c r="BB129" s="790"/>
      <c r="BC129" s="790"/>
      <c r="BD129" s="790"/>
      <c r="BE129" s="791"/>
      <c r="BF129" s="809" t="s">
        <v>126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489</v>
      </c>
      <c r="X130" s="817"/>
      <c r="Y130" s="817"/>
      <c r="Z130" s="818"/>
      <c r="AA130" s="819">
        <v>499909</v>
      </c>
      <c r="AB130" s="820"/>
      <c r="AC130" s="820"/>
      <c r="AD130" s="820"/>
      <c r="AE130" s="821"/>
      <c r="AF130" s="822">
        <v>480745</v>
      </c>
      <c r="AG130" s="820"/>
      <c r="AH130" s="820"/>
      <c r="AI130" s="820"/>
      <c r="AJ130" s="821"/>
      <c r="AK130" s="822">
        <v>505156</v>
      </c>
      <c r="AL130" s="820"/>
      <c r="AM130" s="820"/>
      <c r="AN130" s="820"/>
      <c r="AO130" s="821"/>
      <c r="AP130" s="823"/>
      <c r="AQ130" s="824"/>
      <c r="AR130" s="824"/>
      <c r="AS130" s="824"/>
      <c r="AT130" s="825"/>
      <c r="AU130" s="284"/>
      <c r="AV130" s="284"/>
      <c r="AW130" s="284"/>
      <c r="AX130" s="789" t="s">
        <v>490</v>
      </c>
      <c r="AY130" s="790"/>
      <c r="AZ130" s="790"/>
      <c r="BA130" s="790"/>
      <c r="BB130" s="790"/>
      <c r="BC130" s="790"/>
      <c r="BD130" s="790"/>
      <c r="BE130" s="791"/>
      <c r="BF130" s="792">
        <v>7.9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491</v>
      </c>
      <c r="X131" s="800"/>
      <c r="Y131" s="800"/>
      <c r="Z131" s="801"/>
      <c r="AA131" s="802">
        <v>1652813</v>
      </c>
      <c r="AB131" s="803"/>
      <c r="AC131" s="803"/>
      <c r="AD131" s="803"/>
      <c r="AE131" s="804"/>
      <c r="AF131" s="805">
        <v>1641012</v>
      </c>
      <c r="AG131" s="803"/>
      <c r="AH131" s="803"/>
      <c r="AI131" s="803"/>
      <c r="AJ131" s="804"/>
      <c r="AK131" s="805">
        <v>1644539</v>
      </c>
      <c r="AL131" s="803"/>
      <c r="AM131" s="803"/>
      <c r="AN131" s="803"/>
      <c r="AO131" s="804"/>
      <c r="AP131" s="806"/>
      <c r="AQ131" s="807"/>
      <c r="AR131" s="807"/>
      <c r="AS131" s="807"/>
      <c r="AT131" s="808"/>
      <c r="AU131" s="284"/>
      <c r="AV131" s="284"/>
      <c r="AW131" s="284"/>
      <c r="AX131" s="767" t="s">
        <v>492</v>
      </c>
      <c r="AY131" s="768"/>
      <c r="AZ131" s="768"/>
      <c r="BA131" s="768"/>
      <c r="BB131" s="768"/>
      <c r="BC131" s="768"/>
      <c r="BD131" s="768"/>
      <c r="BE131" s="769"/>
      <c r="BF131" s="770">
        <v>81.900000000000006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494</v>
      </c>
      <c r="W132" s="780"/>
      <c r="X132" s="780"/>
      <c r="Y132" s="780"/>
      <c r="Z132" s="781"/>
      <c r="AA132" s="782">
        <v>6.5365531370000003</v>
      </c>
      <c r="AB132" s="783"/>
      <c r="AC132" s="783"/>
      <c r="AD132" s="783"/>
      <c r="AE132" s="784"/>
      <c r="AF132" s="785">
        <v>8.1214518850000008</v>
      </c>
      <c r="AG132" s="783"/>
      <c r="AH132" s="783"/>
      <c r="AI132" s="783"/>
      <c r="AJ132" s="784"/>
      <c r="AK132" s="785">
        <v>9.2256249320000006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495</v>
      </c>
      <c r="W133" s="759"/>
      <c r="X133" s="759"/>
      <c r="Y133" s="759"/>
      <c r="Z133" s="760"/>
      <c r="AA133" s="761">
        <v>4.4000000000000004</v>
      </c>
      <c r="AB133" s="762"/>
      <c r="AC133" s="762"/>
      <c r="AD133" s="762"/>
      <c r="AE133" s="763"/>
      <c r="AF133" s="761">
        <v>6.1</v>
      </c>
      <c r="AG133" s="762"/>
      <c r="AH133" s="762"/>
      <c r="AI133" s="762"/>
      <c r="AJ133" s="763"/>
      <c r="AK133" s="761">
        <v>7.9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bw19yypEIhADANhI6G9tSt72WVa5XwP8e8OWgTi1HnUtzzOB6V1xRmMkK5L1hMM6gl6ZCzOhecmMzWTDDWNEQ==" saltValue="U5oGO74ghaNsJtKFJVVF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OG1uX+/4Mji5V59yyFA31MyFI1v6l6Dl/4dGcoTqxV/yP1XL9gGIW5A7piWw+MTboLx/k7JnDOdzM0oN3zybA==" saltValue="4ycJQOi/FCFypaPuCrrP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LqPEsO8IiqqsOlMc3nHLsKJb+/YLU2sZ0SKwDK20pNEd+QtVecwyT9tUVkV2vds3f7muuR8PnFNbt8DNU9ATA==" saltValue="+NU4/tIl5ZLptNH4Jpe6l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504</v>
      </c>
      <c r="AL9" s="1189"/>
      <c r="AM9" s="1189"/>
      <c r="AN9" s="1190"/>
      <c r="AO9" s="312">
        <v>650244</v>
      </c>
      <c r="AP9" s="312">
        <v>185678</v>
      </c>
      <c r="AQ9" s="313">
        <v>168530</v>
      </c>
      <c r="AR9" s="314">
        <v>10.199999999999999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505</v>
      </c>
      <c r="AL10" s="1189"/>
      <c r="AM10" s="1189"/>
      <c r="AN10" s="1190"/>
      <c r="AO10" s="315">
        <v>134783</v>
      </c>
      <c r="AP10" s="315">
        <v>38487</v>
      </c>
      <c r="AQ10" s="316">
        <v>21048</v>
      </c>
      <c r="AR10" s="317">
        <v>82.9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506</v>
      </c>
      <c r="AL11" s="1189"/>
      <c r="AM11" s="1189"/>
      <c r="AN11" s="1190"/>
      <c r="AO11" s="315">
        <v>76103</v>
      </c>
      <c r="AP11" s="315">
        <v>21731</v>
      </c>
      <c r="AQ11" s="316">
        <v>26640</v>
      </c>
      <c r="AR11" s="317">
        <v>-18.399999999999999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507</v>
      </c>
      <c r="AL12" s="1189"/>
      <c r="AM12" s="1189"/>
      <c r="AN12" s="1190"/>
      <c r="AO12" s="315" t="s">
        <v>508</v>
      </c>
      <c r="AP12" s="315" t="s">
        <v>508</v>
      </c>
      <c r="AQ12" s="316">
        <v>1878</v>
      </c>
      <c r="AR12" s="317" t="s">
        <v>508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509</v>
      </c>
      <c r="AL13" s="1189"/>
      <c r="AM13" s="1189"/>
      <c r="AN13" s="1190"/>
      <c r="AO13" s="315" t="s">
        <v>508</v>
      </c>
      <c r="AP13" s="315" t="s">
        <v>508</v>
      </c>
      <c r="AQ13" s="316" t="s">
        <v>508</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510</v>
      </c>
      <c r="AL14" s="1189"/>
      <c r="AM14" s="1189"/>
      <c r="AN14" s="1190"/>
      <c r="AO14" s="315">
        <v>28918</v>
      </c>
      <c r="AP14" s="315">
        <v>8258</v>
      </c>
      <c r="AQ14" s="316">
        <v>7469</v>
      </c>
      <c r="AR14" s="317">
        <v>10.6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511</v>
      </c>
      <c r="AL15" s="1189"/>
      <c r="AM15" s="1189"/>
      <c r="AN15" s="1190"/>
      <c r="AO15" s="315">
        <v>36357</v>
      </c>
      <c r="AP15" s="315">
        <v>10382</v>
      </c>
      <c r="AQ15" s="316">
        <v>4705</v>
      </c>
      <c r="AR15" s="317">
        <v>120.7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512</v>
      </c>
      <c r="AL16" s="1192"/>
      <c r="AM16" s="1192"/>
      <c r="AN16" s="1193"/>
      <c r="AO16" s="315">
        <v>-69313</v>
      </c>
      <c r="AP16" s="315">
        <v>-19792</v>
      </c>
      <c r="AQ16" s="316">
        <v>-16375</v>
      </c>
      <c r="AR16" s="317">
        <v>20.9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183</v>
      </c>
      <c r="AL17" s="1192"/>
      <c r="AM17" s="1192"/>
      <c r="AN17" s="1193"/>
      <c r="AO17" s="315">
        <v>857092</v>
      </c>
      <c r="AP17" s="315">
        <v>244744</v>
      </c>
      <c r="AQ17" s="316">
        <v>213894</v>
      </c>
      <c r="AR17" s="317">
        <v>14.4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517</v>
      </c>
      <c r="AL21" s="1186"/>
      <c r="AM21" s="1186"/>
      <c r="AN21" s="1187"/>
      <c r="AO21" s="327">
        <v>20.85</v>
      </c>
      <c r="AP21" s="328">
        <v>19.28</v>
      </c>
      <c r="AQ21" s="329">
        <v>1.57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518</v>
      </c>
      <c r="AL22" s="1186"/>
      <c r="AM22" s="1186"/>
      <c r="AN22" s="1187"/>
      <c r="AO22" s="332">
        <v>96.6</v>
      </c>
      <c r="AP22" s="333">
        <v>95</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522</v>
      </c>
      <c r="AL32" s="1177"/>
      <c r="AM32" s="1177"/>
      <c r="AN32" s="1178"/>
      <c r="AO32" s="342">
        <v>539519</v>
      </c>
      <c r="AP32" s="342">
        <v>154060</v>
      </c>
      <c r="AQ32" s="343">
        <v>102582</v>
      </c>
      <c r="AR32" s="344">
        <v>50.2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523</v>
      </c>
      <c r="AL33" s="1177"/>
      <c r="AM33" s="1177"/>
      <c r="AN33" s="1178"/>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524</v>
      </c>
      <c r="AL34" s="1177"/>
      <c r="AM34" s="1177"/>
      <c r="AN34" s="1178"/>
      <c r="AO34" s="342" t="s">
        <v>508</v>
      </c>
      <c r="AP34" s="342" t="s">
        <v>508</v>
      </c>
      <c r="AQ34" s="343" t="s">
        <v>508</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525</v>
      </c>
      <c r="AL35" s="1177"/>
      <c r="AM35" s="1177"/>
      <c r="AN35" s="1178"/>
      <c r="AO35" s="342">
        <v>121121</v>
      </c>
      <c r="AP35" s="342">
        <v>34586</v>
      </c>
      <c r="AQ35" s="343">
        <v>28843</v>
      </c>
      <c r="AR35" s="344">
        <v>19.899999999999999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526</v>
      </c>
      <c r="AL36" s="1177"/>
      <c r="AM36" s="1177"/>
      <c r="AN36" s="1178"/>
      <c r="AO36" s="342">
        <v>2133</v>
      </c>
      <c r="AP36" s="342">
        <v>609</v>
      </c>
      <c r="AQ36" s="343">
        <v>2374</v>
      </c>
      <c r="AR36" s="344">
        <v>-74.3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527</v>
      </c>
      <c r="AL37" s="1177"/>
      <c r="AM37" s="1177"/>
      <c r="AN37" s="1178"/>
      <c r="AO37" s="342">
        <v>898</v>
      </c>
      <c r="AP37" s="342">
        <v>256</v>
      </c>
      <c r="AQ37" s="343">
        <v>1030</v>
      </c>
      <c r="AR37" s="344">
        <v>-75.099999999999994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528</v>
      </c>
      <c r="AL38" s="1180"/>
      <c r="AM38" s="1180"/>
      <c r="AN38" s="1181"/>
      <c r="AO38" s="345">
        <v>36</v>
      </c>
      <c r="AP38" s="345">
        <v>10</v>
      </c>
      <c r="AQ38" s="346">
        <v>19</v>
      </c>
      <c r="AR38" s="334">
        <v>-47.4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529</v>
      </c>
      <c r="AL39" s="1180"/>
      <c r="AM39" s="1180"/>
      <c r="AN39" s="1181"/>
      <c r="AO39" s="342">
        <v>-6832</v>
      </c>
      <c r="AP39" s="342">
        <v>-1951</v>
      </c>
      <c r="AQ39" s="343">
        <v>-3618</v>
      </c>
      <c r="AR39" s="344">
        <v>-46.1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530</v>
      </c>
      <c r="AL40" s="1177"/>
      <c r="AM40" s="1177"/>
      <c r="AN40" s="1178"/>
      <c r="AO40" s="342">
        <v>-505156</v>
      </c>
      <c r="AP40" s="342">
        <v>-144248</v>
      </c>
      <c r="AQ40" s="343">
        <v>-102150</v>
      </c>
      <c r="AR40" s="344">
        <v>41.2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151719</v>
      </c>
      <c r="AP41" s="342">
        <v>43324</v>
      </c>
      <c r="AQ41" s="343">
        <v>29081</v>
      </c>
      <c r="AR41" s="344">
        <v>49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499</v>
      </c>
      <c r="AN49" s="1171" t="s">
        <v>534</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1175031</v>
      </c>
      <c r="AN51" s="364">
        <v>318264</v>
      </c>
      <c r="AO51" s="365">
        <v>26.4</v>
      </c>
      <c r="AP51" s="366">
        <v>272886</v>
      </c>
      <c r="AQ51" s="367">
        <v>3.7</v>
      </c>
      <c r="AR51" s="368">
        <v>22.7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460804</v>
      </c>
      <c r="AN52" s="372">
        <v>124811</v>
      </c>
      <c r="AO52" s="373">
        <v>36.9</v>
      </c>
      <c r="AP52" s="374">
        <v>125724</v>
      </c>
      <c r="AQ52" s="375">
        <v>21.9</v>
      </c>
      <c r="AR52" s="376">
        <v>15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2747726</v>
      </c>
      <c r="AN53" s="364">
        <v>757575</v>
      </c>
      <c r="AO53" s="365">
        <v>138</v>
      </c>
      <c r="AP53" s="366">
        <v>245039</v>
      </c>
      <c r="AQ53" s="367">
        <v>-10.199999999999999</v>
      </c>
      <c r="AR53" s="368">
        <v>148.19999999999999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344424</v>
      </c>
      <c r="AN54" s="372">
        <v>94961</v>
      </c>
      <c r="AO54" s="373">
        <v>-23.9</v>
      </c>
      <c r="AP54" s="374">
        <v>108922</v>
      </c>
      <c r="AQ54" s="375">
        <v>-13.4</v>
      </c>
      <c r="AR54" s="376">
        <v>-10.5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848398</v>
      </c>
      <c r="AN55" s="364">
        <v>235928</v>
      </c>
      <c r="AO55" s="365">
        <v>-68.900000000000006</v>
      </c>
      <c r="AP55" s="366">
        <v>237994</v>
      </c>
      <c r="AQ55" s="367">
        <v>-2.9</v>
      </c>
      <c r="AR55" s="368">
        <v>-66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419568</v>
      </c>
      <c r="AN56" s="372">
        <v>116676</v>
      </c>
      <c r="AO56" s="373">
        <v>22.9</v>
      </c>
      <c r="AP56" s="374">
        <v>110361</v>
      </c>
      <c r="AQ56" s="375">
        <v>1.3</v>
      </c>
      <c r="AR56" s="376">
        <v>21.6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780557</v>
      </c>
      <c r="AN57" s="364">
        <v>220933</v>
      </c>
      <c r="AO57" s="365">
        <v>-6.4</v>
      </c>
      <c r="AP57" s="366">
        <v>267911</v>
      </c>
      <c r="AQ57" s="367">
        <v>12.6</v>
      </c>
      <c r="AR57" s="368">
        <v>-19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329895</v>
      </c>
      <c r="AN58" s="372">
        <v>93375</v>
      </c>
      <c r="AO58" s="373">
        <v>-20</v>
      </c>
      <c r="AP58" s="374">
        <v>106425</v>
      </c>
      <c r="AQ58" s="375">
        <v>-3.6</v>
      </c>
      <c r="AR58" s="376">
        <v>-16.399999999999999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638095</v>
      </c>
      <c r="AN59" s="364">
        <v>182209</v>
      </c>
      <c r="AO59" s="365">
        <v>-17.5</v>
      </c>
      <c r="AP59" s="366">
        <v>228215</v>
      </c>
      <c r="AQ59" s="367">
        <v>-14.8</v>
      </c>
      <c r="AR59" s="368">
        <v>-2.7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148171</v>
      </c>
      <c r="AN60" s="372">
        <v>42310</v>
      </c>
      <c r="AO60" s="373">
        <v>-54.7</v>
      </c>
      <c r="AP60" s="374">
        <v>117571</v>
      </c>
      <c r="AQ60" s="375">
        <v>10.5</v>
      </c>
      <c r="AR60" s="376">
        <v>-65.2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1237961</v>
      </c>
      <c r="AN61" s="379">
        <v>342982</v>
      </c>
      <c r="AO61" s="380">
        <v>14.3</v>
      </c>
      <c r="AP61" s="381">
        <v>250409</v>
      </c>
      <c r="AQ61" s="382">
        <v>-2.2999999999999998</v>
      </c>
      <c r="AR61" s="368">
        <v>16.600000000000001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340572</v>
      </c>
      <c r="AN62" s="372">
        <v>94427</v>
      </c>
      <c r="AO62" s="373">
        <v>-7.8</v>
      </c>
      <c r="AP62" s="374">
        <v>113801</v>
      </c>
      <c r="AQ62" s="375">
        <v>3.3</v>
      </c>
      <c r="AR62" s="376">
        <v>-11.1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LOXHVHPf45hGK2BdaNplssK8Etzb57qwUI4Uv1YL3tV24kuV6LQTi0kX50YMTMWe5IBq8BtycKJcuJE07l/BQ==" saltValue="71UU5LLsKPFXBtG0Gm7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QK1yFE2cPnqyamXZjHiuizg96kM5kAnrdvioSA81qvGazb3dV6IIjoo0Bgg61rp+D+ZOWiwCWFtYpDYuWMFnQ==" saltValue="JxcEzmgjPzHWD6nf+a5mI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kEH12UjrpEowpvDlgM2vIObP+hopheYxNTQ5ssbOM0ESlKgug2iF5al6D4dpnaoYmX6SNR1yRv8Ahd7QLNcSQ==" saltValue="WWkeih5bHsFCNgNkVx1DS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4" t="s">
        <v>3</v>
      </c>
      <c r="D47" s="1194"/>
      <c r="E47" s="1195"/>
      <c r="F47" s="11">
        <v>36.11</v>
      </c>
      <c r="G47" s="12">
        <v>33.4</v>
      </c>
      <c r="H47" s="12">
        <v>32.9</v>
      </c>
      <c r="I47" s="12">
        <v>30.37</v>
      </c>
      <c r="J47" s="13">
        <v>38.979999999999997</v>
      </c>
    </row>
    <row r="48" spans="2:10" ht="57.75" customHeight="1">
      <c r="B48" s="14"/>
      <c r="C48" s="1196" t="s">
        <v>4</v>
      </c>
      <c r="D48" s="1196"/>
      <c r="E48" s="1197"/>
      <c r="F48" s="15">
        <v>9.65</v>
      </c>
      <c r="G48" s="16">
        <v>8.75</v>
      </c>
      <c r="H48" s="16">
        <v>6.22</v>
      </c>
      <c r="I48" s="16">
        <v>6.53</v>
      </c>
      <c r="J48" s="17">
        <v>5.31</v>
      </c>
    </row>
    <row r="49" spans="2:10" ht="57.75" customHeight="1" thickBot="1">
      <c r="B49" s="18"/>
      <c r="C49" s="1198" t="s">
        <v>5</v>
      </c>
      <c r="D49" s="1198"/>
      <c r="E49" s="1199"/>
      <c r="F49" s="19">
        <v>0.37</v>
      </c>
      <c r="G49" s="20" t="s">
        <v>555</v>
      </c>
      <c r="H49" s="20" t="s">
        <v>556</v>
      </c>
      <c r="I49" s="20" t="s">
        <v>557</v>
      </c>
      <c r="J49" s="21">
        <v>7.86</v>
      </c>
    </row>
    <row r="50" spans="2:10" ht="13.5" customHeight="1"/>
    <row r="51" spans="2:10" ht="13.5" hidden="1" customHeight="1"/>
    <row r="52" spans="2:10" ht="13.5" hidden="1" customHeight="1"/>
    <row r="53" spans="2:10" ht="13.5" hidden="1" customHeight="1"/>
  </sheetData>
  <sheetProtection algorithmName="SHA-512" hashValue="rh37Y711fE20n9uisSG+DYmljQkrZS9WTjAfM0Xm/XiQmd41PlK5fF05cvQ5bbCB+xwra+D9EbbQ9eLsHvB3sw==" saltValue="zEvo71bJNUCVYJdV+NqE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R2705437</cp:lastModifiedBy>
  <cp:lastPrinted>2020-03-05T02:21:26Z</cp:lastPrinted>
  <dcterms:created xsi:type="dcterms:W3CDTF">2020-02-10T02:40:16Z</dcterms:created>
  <dcterms:modified xsi:type="dcterms:W3CDTF">2020-03-05T02:21:31Z</dcterms:modified>
</cp:coreProperties>
</file>